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35" yWindow="65506" windowWidth="19020" windowHeight="10815" tabRatio="679" activeTab="0"/>
  </bookViews>
  <sheets>
    <sheet name="受験スケジュール計画表・受験大学報告書&lt;Ａ票&gt;" sheetId="1" r:id="rId1"/>
    <sheet name="受験計画日程表" sheetId="2" r:id="rId2"/>
    <sheet name="受験大学報告書&lt;Ｂ票&gt;" sheetId="3" r:id="rId3"/>
  </sheets>
  <definedNames>
    <definedName name="_xlnm.Print_Area" localSheetId="0">'受験スケジュール計画表・受験大学報告書&lt;Ａ票&gt;'!$A$3:$BZ$60</definedName>
    <definedName name="_xlnm.Print_Area" localSheetId="1">'受験計画日程表'!$A$4:$BQ$48</definedName>
    <definedName name="_xlnm.Print_Area" localSheetId="2">'受験大学報告書&lt;Ｂ票&gt;'!$A$2:$Y$52</definedName>
  </definedNames>
  <calcPr fullCalcOnLoad="1"/>
</workbook>
</file>

<file path=xl/sharedStrings.xml><?xml version="1.0" encoding="utf-8"?>
<sst xmlns="http://schemas.openxmlformats.org/spreadsheetml/2006/main" count="181" uniqueCount="146">
  <si>
    <t>試験日</t>
  </si>
  <si>
    <t>地方試験地</t>
  </si>
  <si>
    <t>出願締切日</t>
  </si>
  <si>
    <t>合格発表日</t>
  </si>
  <si>
    <t>入学手続
締切日</t>
  </si>
  <si>
    <t>センター</t>
  </si>
  <si>
    <t>　利用私大</t>
  </si>
  <si>
    <t>M1</t>
  </si>
  <si>
    <t>BF</t>
  </si>
  <si>
    <t>←難易度（ランク）・得点率→</t>
  </si>
  <si>
    <t>入試科目（配点）</t>
  </si>
  <si>
    <t>合格可能性判定</t>
  </si>
  <si>
    <t>第３全統マーク</t>
  </si>
  <si>
    <t>センタープレ</t>
  </si>
  <si>
    <t>第３全統記述</t>
  </si>
  <si>
    <t>M</t>
  </si>
  <si>
    <t>総合</t>
  </si>
  <si>
    <t>科　目　別</t>
  </si>
  <si>
    <t>模試</t>
  </si>
  <si>
    <t>全統マーク模試</t>
  </si>
  <si>
    <t>（回）</t>
  </si>
  <si>
    <t>全統記述模試</t>
  </si>
  <si>
    <t>（回数）模試名</t>
  </si>
  <si>
    <t>英語</t>
  </si>
  <si>
    <t>偏差値</t>
  </si>
  <si>
    <t>〈その他の模試〉</t>
  </si>
  <si>
    <t>下の表へこれまでの成績を記入し、総合の</t>
  </si>
  <si>
    <t>偏差値を折れ線グラフにしてみよう。</t>
  </si>
  <si>
    <t>出身・在籍高校名</t>
  </si>
  <si>
    <t>連絡先（電話番号）〈本人〉</t>
  </si>
  <si>
    <t>〈保護者〉</t>
  </si>
  <si>
    <t>氏名</t>
  </si>
  <si>
    <t>クラス</t>
  </si>
  <si>
    <t>※学籍番号（その他）</t>
  </si>
  <si>
    <t>秘</t>
  </si>
  <si>
    <t>保護者
認印</t>
  </si>
  <si>
    <r>
      <t>第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回全統論文模試</t>
    </r>
    <r>
      <rPr>
        <sz val="9"/>
        <rFont val="Arial"/>
        <family val="2"/>
      </rPr>
      <t>7</t>
    </r>
    <r>
      <rPr>
        <sz val="9"/>
        <rFont val="ＭＳ Ｐゴシック"/>
        <family val="3"/>
      </rPr>
      <t>月</t>
    </r>
  </si>
  <si>
    <t>プレ</t>
  </si>
  <si>
    <r>
      <t>第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回</t>
    </r>
  </si>
  <si>
    <r>
      <t>第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回</t>
    </r>
  </si>
  <si>
    <r>
      <t>第</t>
    </r>
    <r>
      <rPr>
        <sz val="8"/>
        <rFont val="Arial"/>
        <family val="2"/>
      </rPr>
      <t>3</t>
    </r>
    <r>
      <rPr>
        <sz val="8"/>
        <rFont val="ＭＳ Ｐゴシック"/>
        <family val="3"/>
      </rPr>
      <t>回</t>
    </r>
  </si>
  <si>
    <t>セン
タ％</t>
  </si>
  <si>
    <r>
      <t>▲</t>
    </r>
    <r>
      <rPr>
        <sz val="11"/>
        <rFont val="ＭＳ Ｐゴシック"/>
        <family val="3"/>
      </rPr>
      <t>…センター試験ボーダーライン（</t>
    </r>
    <r>
      <rPr>
        <sz val="11"/>
        <rFont val="Arial"/>
        <family val="2"/>
      </rPr>
      <t>800</t>
    </r>
    <r>
      <rPr>
        <sz val="11"/>
        <rFont val="ＭＳ Ｐゴシック"/>
        <family val="3"/>
      </rPr>
      <t>点換算得点）　</t>
    </r>
    <r>
      <rPr>
        <sz val="11"/>
        <color indexed="10"/>
        <rFont val="ＭＳ Ｐゴシック"/>
        <family val="3"/>
      </rPr>
      <t>●</t>
    </r>
    <r>
      <rPr>
        <sz val="11"/>
        <rFont val="ＭＳ Ｐゴシック"/>
        <family val="3"/>
      </rPr>
      <t>…２次・私大ランク　</t>
    </r>
    <r>
      <rPr>
        <sz val="11"/>
        <color indexed="10"/>
        <rFont val="ＭＳ Ｐゴシック"/>
        <family val="3"/>
      </rPr>
      <t>◆</t>
    </r>
    <r>
      <rPr>
        <sz val="11"/>
        <rFont val="ＭＳ Ｐゴシック"/>
        <family val="3"/>
      </rPr>
      <t>…センター・２次ランク重複</t>
    </r>
  </si>
  <si>
    <t>●</t>
  </si>
  <si>
    <t>学籍番号</t>
  </si>
  <si>
    <t>推薦で同一大学・学部・学科を複数回受験する場合は、記入は１つで構いません。</t>
  </si>
  <si>
    <t>合否区分：推薦などですでに合否が判明している場合は、以下のコードを記入してください。</t>
  </si>
  <si>
    <t>入試形態</t>
  </si>
  <si>
    <t>【国公立大学】</t>
  </si>
  <si>
    <t>コ ー ド 番 号</t>
  </si>
  <si>
    <t>【私立大学】</t>
  </si>
  <si>
    <t>方式・日程など、細かく分かれている大学が多くなっています。</t>
  </si>
  <si>
    <t>大学コードを記入するとともに、学科名は方式などまでわかるように記入してください。</t>
  </si>
  <si>
    <t>★センター試験を受験しますか？どちらかに○を付してください。</t>
  </si>
  <si>
    <t>※大学コード表に掲載されていないその他の試験</t>
  </si>
  <si>
    <t>学　科</t>
  </si>
  <si>
    <t>学　部</t>
  </si>
  <si>
    <t>日 程</t>
  </si>
  <si>
    <t>受 験 予 定 大 学</t>
  </si>
  <si>
    <t>氏　名</t>
  </si>
  <si>
    <t>校　舎</t>
  </si>
  <si>
    <t>（注1）</t>
  </si>
  <si>
    <t>（注2）</t>
  </si>
  <si>
    <t>（注3）</t>
  </si>
  <si>
    <t>入学区分：入学が決定した大学には「1」を記入してください。</t>
  </si>
  <si>
    <t>（注4）</t>
  </si>
  <si>
    <t>〔　はい　・　いいえ　〕</t>
  </si>
  <si>
    <t>受験大学報告書　&lt;B票&gt;　【秘】</t>
  </si>
  <si>
    <t>大 学</t>
  </si>
  <si>
    <t>学 部</t>
  </si>
  <si>
    <t>学 科</t>
  </si>
  <si>
    <t>2．合格</t>
  </si>
  <si>
    <t>5．不合格</t>
  </si>
  <si>
    <t>7．特奨（給費）の一般合格</t>
  </si>
  <si>
    <t>1．推薦入試</t>
  </si>
  <si>
    <t>4．その他※</t>
  </si>
  <si>
    <t>7．特奨（給費）</t>
  </si>
  <si>
    <t>2．一般入試&lt;本学・ｾﾝﾀｰ私大&gt;</t>
  </si>
  <si>
    <t>5．一般入試複数受験&lt;本学&gt;</t>
  </si>
  <si>
    <t>8．AO入試</t>
  </si>
  <si>
    <t>3．一般入試&lt;地方&gt;</t>
  </si>
  <si>
    <t>6．一般入試複数受験&lt;地方&gt;</t>
  </si>
  <si>
    <t>英語</t>
  </si>
  <si>
    <t>国語</t>
  </si>
  <si>
    <t>出願</t>
  </si>
  <si>
    <t>▲</t>
  </si>
  <si>
    <t>受験大学・学部・学科・方式</t>
  </si>
  <si>
    <t>受験校名</t>
  </si>
  <si>
    <t>学部・学科</t>
  </si>
  <si>
    <t>学　校　行　事</t>
  </si>
  <si>
    <t>自分の予定</t>
  </si>
  <si>
    <t>合格校一覧</t>
  </si>
  <si>
    <t>補欠校</t>
  </si>
  <si>
    <t>最終追加合格発表日と連絡方法</t>
  </si>
  <si>
    <t>大学</t>
  </si>
  <si>
    <t>月</t>
  </si>
  <si>
    <t>日</t>
  </si>
  <si>
    <t>連絡方法</t>
  </si>
  <si>
    <t>受　験　計　画　日　程　表</t>
  </si>
  <si>
    <t>確認方法</t>
  </si>
  <si>
    <t>年</t>
  </si>
  <si>
    <t>組</t>
  </si>
  <si>
    <t>番</t>
  </si>
  <si>
    <t>合否連絡先</t>
  </si>
  <si>
    <t>学　校</t>
  </si>
  <si>
    <t>担　任</t>
  </si>
  <si>
    <t>☆最後にお願い！</t>
  </si>
  <si>
    <t>最終入学先を教えて下さい。</t>
  </si>
  <si>
    <t>※記入方法：出願締切日は『願』、受験日は『受』、発表日は『発』、手続締切日は『締』と記入</t>
  </si>
  <si>
    <t>※学校行事欄網掛け部分の日は登校できない日</t>
  </si>
  <si>
    <t>受</t>
  </si>
  <si>
    <t>発</t>
  </si>
  <si>
    <t>締</t>
  </si>
  <si>
    <t>【推薦・ＡＯ入試など大学コードについて・記入上の注意】</t>
  </si>
  <si>
    <t>推薦入試などで対応する大学コードがない場合は、出願する学部・学科の「下２桁が最も小さいコード」を記入してください。</t>
  </si>
  <si>
    <r>
      <t xml:space="preserve">合否
</t>
    </r>
    <r>
      <rPr>
        <sz val="8"/>
        <rFont val="ＭＳ Ｐ明朝"/>
        <family val="1"/>
      </rPr>
      <t>(注1)</t>
    </r>
  </si>
  <si>
    <r>
      <t xml:space="preserve">入学
</t>
    </r>
    <r>
      <rPr>
        <sz val="8"/>
        <rFont val="ＭＳ Ｐ明朝"/>
        <family val="1"/>
      </rPr>
      <t>(注3)</t>
    </r>
  </si>
  <si>
    <r>
      <t xml:space="preserve">形態
</t>
    </r>
    <r>
      <rPr>
        <sz val="8"/>
        <rFont val="ＭＳ Ｐ明朝"/>
        <family val="1"/>
      </rPr>
      <t>(注2)</t>
    </r>
  </si>
  <si>
    <t>学科・方式・日程</t>
  </si>
  <si>
    <t xml:space="preserve">    〔 ０．掲示OK　　　１．掲示不可〕</t>
  </si>
  <si>
    <r>
      <t>☆</t>
    </r>
    <r>
      <rPr>
        <sz val="11"/>
        <rFont val="ＭＳ Ｐゴシック"/>
        <family val="3"/>
      </rPr>
      <t>の日は登校すべき日（受験当日の場合いは公認欠席扱）</t>
    </r>
  </si>
  <si>
    <t>受験大学</t>
  </si>
  <si>
    <t>学部</t>
  </si>
  <si>
    <t>学科</t>
  </si>
  <si>
    <t>方式</t>
  </si>
  <si>
    <r>
      <t>総合</t>
    </r>
    <r>
      <rPr>
        <sz val="11"/>
        <color indexed="12"/>
        <rFont val="Arial"/>
        <family val="2"/>
      </rPr>
      <t>1</t>
    </r>
  </si>
  <si>
    <r>
      <t>総合</t>
    </r>
    <r>
      <rPr>
        <sz val="11"/>
        <color indexed="17"/>
        <rFont val="Arial"/>
        <family val="2"/>
      </rPr>
      <t>2</t>
    </r>
  </si>
  <si>
    <r>
      <t>総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ＭＳ Ｐゴシック"/>
        <family val="3"/>
      </rPr>
      <t>合</t>
    </r>
    <r>
      <rPr>
        <sz val="11"/>
        <color indexed="12"/>
        <rFont val="Arial"/>
        <family val="2"/>
      </rPr>
      <t xml:space="preserve"> 1</t>
    </r>
  </si>
  <si>
    <r>
      <t>総</t>
    </r>
    <r>
      <rPr>
        <sz val="11"/>
        <color indexed="17"/>
        <rFont val="Arial"/>
        <family val="2"/>
      </rPr>
      <t xml:space="preserve"> </t>
    </r>
    <r>
      <rPr>
        <sz val="11"/>
        <color indexed="17"/>
        <rFont val="ＭＳ Ｐゴシック"/>
        <family val="3"/>
      </rPr>
      <t>合</t>
    </r>
    <r>
      <rPr>
        <sz val="11"/>
        <color indexed="17"/>
        <rFont val="Arial"/>
        <family val="2"/>
      </rPr>
      <t xml:space="preserve"> 2</t>
    </r>
  </si>
  <si>
    <t>数学</t>
  </si>
  <si>
    <t>国語</t>
  </si>
  <si>
    <t>数学</t>
  </si>
  <si>
    <t>２０１３年度</t>
  </si>
  <si>
    <t>大学入試</t>
  </si>
  <si>
    <t>大学入試</t>
  </si>
  <si>
    <t>セン</t>
  </si>
  <si>
    <t>セン</t>
  </si>
  <si>
    <t>ター試験</t>
  </si>
  <si>
    <t>ター試験</t>
  </si>
  <si>
    <t>大学入試ｾﾝﾀｰ試験</t>
  </si>
  <si>
    <t>休</t>
  </si>
  <si>
    <t>カレンダー開始日</t>
  </si>
  <si>
    <t>ｶﾚﾝﾀﾞｰ開始日</t>
  </si>
  <si>
    <t>登校できない日→</t>
  </si>
  <si>
    <t>グラフ作成目盛</t>
  </si>
  <si>
    <t>△ ○ ◇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</si>
</sst>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aaa"/>
    <numFmt numFmtId="179" formatCode="m"/>
    <numFmt numFmtId="180" formatCode="\ @"/>
    <numFmt numFmtId="181" formatCode="\ \ @"/>
    <numFmt numFmtId="182" formatCode="@\ \ "/>
    <numFmt numFmtId="183" formatCode="00.0"/>
    <numFmt numFmtId="184" formatCode="m/d"/>
    <numFmt numFmtId="185" formatCode="0.E+00"/>
    <numFmt numFmtId="186" formatCode="0.0_ "/>
    <numFmt numFmtId="187" formatCode="0.0"/>
    <numFmt numFmtId="188" formatCode="m/d\(aaa\)"/>
    <numFmt numFmtId="189" formatCode="###&quot;枚&quot;"/>
    <numFmt numFmtId="190" formatCode="#,##0.0_ "/>
    <numFmt numFmtId="191" formatCode="#,##0.0"/>
    <numFmt numFmtId="192" formatCode="m\ &quot;月&quot;"/>
    <numFmt numFmtId="193" formatCode="d\ &quot;日&quot;"/>
    <numFmt numFmtId="194" formatCode="yyyy&quot;年度&quot;"/>
    <numFmt numFmtId="195" formatCode="yyyy/m/d\(aaa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36"/>
      <name val="ＭＳ Ｐ明朝"/>
      <family val="1"/>
    </font>
    <font>
      <sz val="18"/>
      <name val="ＭＳ Ｐゴシック"/>
      <family val="3"/>
    </font>
    <font>
      <sz val="18"/>
      <name val="Arial"/>
      <family val="2"/>
    </font>
    <font>
      <sz val="8"/>
      <name val="ＭＳ Ｐゴシック"/>
      <family val="3"/>
    </font>
    <font>
      <sz val="16"/>
      <name val="ＭＳ Ｐゴシック"/>
      <family val="3"/>
    </font>
    <font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12"/>
      <name val="Arial"/>
      <family val="2"/>
    </font>
    <font>
      <sz val="12"/>
      <color indexed="17"/>
      <name val="ＭＳ Ｐゴシック"/>
      <family val="3"/>
    </font>
    <font>
      <sz val="12"/>
      <color indexed="17"/>
      <name val="Arial"/>
      <family val="2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ＭＳ Ｐゴシック"/>
      <family val="3"/>
    </font>
    <font>
      <b/>
      <sz val="10"/>
      <color indexed="9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4"/>
      <color indexed="8"/>
      <name val="ＭＳ Ｐゴシック"/>
      <family val="3"/>
    </font>
    <font>
      <sz val="3.25"/>
      <color indexed="8"/>
      <name val="ＭＳ Ｐゴシック"/>
      <family val="3"/>
    </font>
    <font>
      <sz val="11"/>
      <color indexed="10"/>
      <name val="Arial"/>
      <family val="2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明朝"/>
      <family val="1"/>
    </font>
    <font>
      <sz val="10.5"/>
      <name val="ＭＳ Ｐ明朝"/>
      <family val="1"/>
    </font>
    <font>
      <sz val="18"/>
      <name val="ＭＳ Ｐ明朝"/>
      <family val="1"/>
    </font>
    <font>
      <sz val="10.5"/>
      <name val="ＭＳ Ｐゴシック"/>
      <family val="3"/>
    </font>
    <font>
      <sz val="10.5"/>
      <name val="Arial"/>
      <family val="2"/>
    </font>
    <font>
      <sz val="9"/>
      <name val="MS UI Gothic"/>
      <family val="3"/>
    </font>
    <font>
      <b/>
      <sz val="16"/>
      <color indexed="44"/>
      <name val="ＭＳ Ｐゴシック"/>
      <family val="3"/>
    </font>
    <font>
      <sz val="18"/>
      <color indexed="44"/>
      <name val="ＭＳ Ｐゴシック"/>
      <family val="3"/>
    </font>
    <font>
      <sz val="18"/>
      <color indexed="44"/>
      <name val="Arial"/>
      <family val="2"/>
    </font>
    <font>
      <b/>
      <sz val="14"/>
      <color indexed="45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2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 style="hair"/>
      <top style="medium"/>
      <bottom>
        <color indexed="63"/>
      </bottom>
    </border>
    <border>
      <left style="thin">
        <color indexed="44"/>
      </left>
      <right style="hair">
        <color indexed="44"/>
      </right>
      <top style="thick">
        <color indexed="44"/>
      </top>
      <bottom style="thick">
        <color indexed="44"/>
      </bottom>
    </border>
    <border>
      <left style="hair">
        <color indexed="44"/>
      </left>
      <right style="hair">
        <color indexed="44"/>
      </right>
      <top style="thick">
        <color indexed="44"/>
      </top>
      <bottom style="thick">
        <color indexed="44"/>
      </bottom>
    </border>
    <border>
      <left style="hair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 style="hair">
        <color indexed="44"/>
      </right>
      <top style="thick">
        <color indexed="44"/>
      </top>
      <bottom style="thick">
        <color indexed="44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44"/>
      </left>
      <right style="thin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 style="thin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n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4" fillId="0" borderId="0" applyNumberFormat="0" applyFill="0" applyBorder="0" applyAlignment="0" applyProtection="0"/>
    <xf numFmtId="0" fontId="56" fillId="4" borderId="0" applyNumberFormat="0" applyBorder="0" applyAlignment="0" applyProtection="0"/>
  </cellStyleXfs>
  <cellXfs count="6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8" fillId="0" borderId="44" xfId="0" applyFont="1" applyBorder="1" applyAlignment="1">
      <alignment horizontal="center" vertical="center" shrinkToFit="1"/>
    </xf>
    <xf numFmtId="179" fontId="18" fillId="0" borderId="44" xfId="0" applyNumberFormat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176" fontId="18" fillId="0" borderId="44" xfId="0" applyNumberFormat="1" applyFont="1" applyBorder="1" applyAlignment="1">
      <alignment horizontal="center" vertical="center" shrinkToFit="1"/>
    </xf>
    <xf numFmtId="176" fontId="18" fillId="0" borderId="45" xfId="0" applyNumberFormat="1" applyFont="1" applyBorder="1" applyAlignment="1">
      <alignment horizontal="center" vertical="center" shrinkToFit="1"/>
    </xf>
    <xf numFmtId="178" fontId="18" fillId="0" borderId="46" xfId="0" applyNumberFormat="1" applyFont="1" applyBorder="1" applyAlignment="1">
      <alignment horizontal="center" vertical="center" shrinkToFit="1"/>
    </xf>
    <xf numFmtId="178" fontId="18" fillId="0" borderId="47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84" fontId="16" fillId="0" borderId="57" xfId="0" applyNumberFormat="1" applyFont="1" applyBorder="1" applyAlignment="1">
      <alignment horizontal="center" vertical="center" shrinkToFit="1"/>
    </xf>
    <xf numFmtId="184" fontId="16" fillId="0" borderId="58" xfId="0" applyNumberFormat="1" applyFont="1" applyBorder="1" applyAlignment="1">
      <alignment horizontal="center" vertical="center" shrinkToFit="1"/>
    </xf>
    <xf numFmtId="184" fontId="16" fillId="0" borderId="59" xfId="0" applyNumberFormat="1" applyFont="1" applyBorder="1" applyAlignment="1">
      <alignment horizontal="center" vertical="center" shrinkToFit="1"/>
    </xf>
    <xf numFmtId="184" fontId="16" fillId="0" borderId="34" xfId="0" applyNumberFormat="1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184" fontId="16" fillId="0" borderId="57" xfId="0" applyNumberFormat="1" applyFont="1" applyFill="1" applyBorder="1" applyAlignment="1">
      <alignment horizontal="center" vertical="center" shrinkToFit="1"/>
    </xf>
    <xf numFmtId="184" fontId="16" fillId="0" borderId="59" xfId="0" applyNumberFormat="1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6" fillId="0" borderId="68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183" fontId="16" fillId="0" borderId="11" xfId="0" applyNumberFormat="1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center" shrinkToFit="1"/>
    </xf>
    <xf numFmtId="183" fontId="16" fillId="0" borderId="11" xfId="0" applyNumberFormat="1" applyFont="1" applyFill="1" applyBorder="1" applyAlignment="1">
      <alignment vertical="center"/>
    </xf>
    <xf numFmtId="0" fontId="16" fillId="0" borderId="71" xfId="0" applyFont="1" applyFill="1" applyBorder="1" applyAlignment="1">
      <alignment vertical="center" shrinkToFit="1"/>
    </xf>
    <xf numFmtId="0" fontId="16" fillId="0" borderId="75" xfId="0" applyFont="1" applyFill="1" applyBorder="1" applyAlignment="1">
      <alignment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0" fillId="23" borderId="77" xfId="0" applyFill="1" applyBorder="1" applyAlignment="1">
      <alignment horizontal="center" vertical="distributed" textRotation="255"/>
    </xf>
    <xf numFmtId="0" fontId="0" fillId="23" borderId="78" xfId="0" applyFill="1" applyBorder="1" applyAlignment="1">
      <alignment horizontal="center" vertical="distributed" textRotation="255"/>
    </xf>
    <xf numFmtId="0" fontId="0" fillId="0" borderId="11" xfId="0" applyBorder="1" applyAlignment="1">
      <alignment horizontal="left" vertical="center"/>
    </xf>
    <xf numFmtId="0" fontId="32" fillId="0" borderId="6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2" fillId="0" borderId="81" xfId="0" applyFont="1" applyBorder="1" applyAlignment="1">
      <alignment vertical="center"/>
    </xf>
    <xf numFmtId="0" fontId="0" fillId="0" borderId="82" xfId="0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top" textRotation="255"/>
    </xf>
    <xf numFmtId="0" fontId="0" fillId="0" borderId="84" xfId="0" applyBorder="1" applyAlignment="1">
      <alignment vertical="center"/>
    </xf>
    <xf numFmtId="0" fontId="2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87" xfId="0" applyFont="1" applyBorder="1" applyAlignment="1">
      <alignment horizontal="center" vertical="top" textRotation="255"/>
    </xf>
    <xf numFmtId="0" fontId="2" fillId="0" borderId="88" xfId="0" applyFont="1" applyBorder="1" applyAlignment="1">
      <alignment horizontal="center" vertical="top" textRotation="255"/>
    </xf>
    <xf numFmtId="0" fontId="2" fillId="0" borderId="89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90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92" fontId="2" fillId="0" borderId="91" xfId="0" applyNumberFormat="1" applyFont="1" applyBorder="1" applyAlignment="1">
      <alignment vertical="center" shrinkToFit="1"/>
    </xf>
    <xf numFmtId="193" fontId="2" fillId="0" borderId="92" xfId="0" applyNumberFormat="1" applyFont="1" applyBorder="1" applyAlignment="1">
      <alignment vertical="center" shrinkToFit="1"/>
    </xf>
    <xf numFmtId="192" fontId="2" fillId="0" borderId="93" xfId="0" applyNumberFormat="1" applyFont="1" applyBorder="1" applyAlignment="1">
      <alignment vertical="center" shrinkToFit="1"/>
    </xf>
    <xf numFmtId="193" fontId="2" fillId="0" borderId="91" xfId="0" applyNumberFormat="1" applyFont="1" applyBorder="1" applyAlignment="1">
      <alignment vertical="center" shrinkToFit="1"/>
    </xf>
    <xf numFmtId="0" fontId="2" fillId="0" borderId="94" xfId="0" applyFont="1" applyBorder="1" applyAlignment="1" quotePrefix="1">
      <alignment/>
    </xf>
    <xf numFmtId="0" fontId="0" fillId="0" borderId="94" xfId="0" applyFont="1" applyBorder="1" applyAlignment="1">
      <alignment/>
    </xf>
    <xf numFmtId="0" fontId="0" fillId="0" borderId="88" xfId="0" applyBorder="1" applyAlignment="1">
      <alignment horizontal="center" vertical="top" textRotation="255"/>
    </xf>
    <xf numFmtId="0" fontId="0" fillId="0" borderId="95" xfId="0" applyBorder="1" applyAlignment="1">
      <alignment horizontal="center" vertical="top" textRotation="255"/>
    </xf>
    <xf numFmtId="0" fontId="0" fillId="0" borderId="0" xfId="0" applyBorder="1" applyAlignment="1" quotePrefix="1">
      <alignment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98" xfId="0" applyFont="1" applyBorder="1" applyAlignment="1">
      <alignment horizontal="center" vertical="top" textRotation="255" shrinkToFit="1"/>
    </xf>
    <xf numFmtId="0" fontId="2" fillId="0" borderId="51" xfId="0" applyFont="1" applyBorder="1" applyAlignment="1">
      <alignment horizontal="center" vertical="top" textRotation="255" shrinkToFit="1"/>
    </xf>
    <xf numFmtId="0" fontId="2" fillId="0" borderId="25" xfId="0" applyFont="1" applyBorder="1" applyAlignment="1">
      <alignment horizontal="center" vertical="top" textRotation="255" shrinkToFit="1"/>
    </xf>
    <xf numFmtId="0" fontId="2" fillId="0" borderId="99" xfId="0" applyFont="1" applyBorder="1" applyAlignment="1">
      <alignment horizontal="center" vertical="top" textRotation="255" shrinkToFit="1"/>
    </xf>
    <xf numFmtId="0" fontId="2" fillId="0" borderId="46" xfId="0" applyFont="1" applyBorder="1" applyAlignment="1">
      <alignment horizontal="center" vertical="top" textRotation="255" shrinkToFit="1"/>
    </xf>
    <xf numFmtId="0" fontId="0" fillId="0" borderId="46" xfId="0" applyBorder="1" applyAlignment="1">
      <alignment horizontal="center" vertical="top" textRotation="255" shrinkToFit="1"/>
    </xf>
    <xf numFmtId="0" fontId="2" fillId="0" borderId="47" xfId="0" applyFont="1" applyBorder="1" applyAlignment="1">
      <alignment horizontal="center" vertical="top" textRotation="255" shrinkToFit="1"/>
    </xf>
    <xf numFmtId="0" fontId="3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88" xfId="0" applyFont="1" applyBorder="1" applyAlignment="1">
      <alignment horizontal="center" vertical="top" textRotation="255"/>
    </xf>
    <xf numFmtId="184" fontId="16" fillId="0" borderId="100" xfId="0" applyNumberFormat="1" applyFont="1" applyBorder="1" applyAlignment="1">
      <alignment horizontal="center" vertical="center" shrinkToFit="1"/>
    </xf>
    <xf numFmtId="184" fontId="16" fillId="0" borderId="29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178" fontId="2" fillId="0" borderId="88" xfId="0" applyNumberFormat="1" applyFont="1" applyBorder="1" applyAlignment="1">
      <alignment horizontal="center" vertical="top" textRotation="255" shrinkToFit="1"/>
    </xf>
    <xf numFmtId="0" fontId="18" fillId="0" borderId="101" xfId="0" applyFont="1" applyBorder="1" applyAlignment="1">
      <alignment horizontal="center" vertical="center" shrinkToFit="1"/>
    </xf>
    <xf numFmtId="176" fontId="18" fillId="0" borderId="101" xfId="0" applyNumberFormat="1" applyFont="1" applyBorder="1" applyAlignment="1">
      <alignment horizontal="center" vertical="center" shrinkToFit="1"/>
    </xf>
    <xf numFmtId="178" fontId="18" fillId="0" borderId="102" xfId="0" applyNumberFormat="1" applyFont="1" applyBorder="1" applyAlignment="1">
      <alignment horizontal="center" vertical="center" shrinkToFit="1"/>
    </xf>
    <xf numFmtId="0" fontId="2" fillId="0" borderId="10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84" fontId="16" fillId="0" borderId="104" xfId="0" applyNumberFormat="1" applyFont="1" applyBorder="1" applyAlignment="1">
      <alignment horizontal="center" vertical="center" shrinkToFit="1"/>
    </xf>
    <xf numFmtId="184" fontId="16" fillId="0" borderId="105" xfId="0" applyNumberFormat="1" applyFont="1" applyBorder="1" applyAlignment="1">
      <alignment horizontal="center" vertical="center" shrinkToFit="1"/>
    </xf>
    <xf numFmtId="184" fontId="16" fillId="0" borderId="106" xfId="0" applyNumberFormat="1" applyFont="1" applyBorder="1" applyAlignment="1">
      <alignment horizontal="center" vertical="center" shrinkToFit="1"/>
    </xf>
    <xf numFmtId="184" fontId="16" fillId="0" borderId="107" xfId="0" applyNumberFormat="1" applyFont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18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191" fontId="39" fillId="0" borderId="63" xfId="0" applyNumberFormat="1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18" fillId="0" borderId="0" xfId="0" applyFont="1" applyAlignment="1" quotePrefix="1">
      <alignment vertical="center"/>
    </xf>
    <xf numFmtId="0" fontId="0" fillId="0" borderId="0" xfId="0" applyAlignment="1">
      <alignment vertical="center" shrinkToFit="1"/>
    </xf>
    <xf numFmtId="192" fontId="2" fillId="0" borderId="112" xfId="0" applyNumberFormat="1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2" fillId="0" borderId="8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top" textRotation="255" shrinkToFit="1"/>
    </xf>
    <xf numFmtId="178" fontId="2" fillId="0" borderId="44" xfId="0" applyNumberFormat="1" applyFont="1" applyBorder="1" applyAlignment="1">
      <alignment horizontal="center" vertical="top" textRotation="255" shrinkToFit="1"/>
    </xf>
    <xf numFmtId="0" fontId="0" fillId="0" borderId="44" xfId="0" applyFont="1" applyBorder="1" applyAlignment="1">
      <alignment horizontal="center" vertical="top" textRotation="255" shrinkToFit="1"/>
    </xf>
    <xf numFmtId="178" fontId="2" fillId="0" borderId="45" xfId="0" applyNumberFormat="1" applyFont="1" applyBorder="1" applyAlignment="1">
      <alignment horizontal="center" vertical="top" textRotation="255" shrinkToFi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78" fontId="8" fillId="0" borderId="110" xfId="0" applyNumberFormat="1" applyFont="1" applyBorder="1" applyAlignment="1">
      <alignment horizontal="center" vertical="center"/>
    </xf>
    <xf numFmtId="178" fontId="8" fillId="0" borderId="63" xfId="0" applyNumberFormat="1" applyFont="1" applyBorder="1" applyAlignment="1">
      <alignment horizontal="center" vertical="center"/>
    </xf>
    <xf numFmtId="178" fontId="8" fillId="0" borderId="67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0" fillId="0" borderId="113" xfId="0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78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178" fontId="2" fillId="0" borderId="95" xfId="0" applyNumberFormat="1" applyFont="1" applyBorder="1" applyAlignment="1">
      <alignment horizontal="center" vertical="top" textRotation="255" shrinkToFit="1"/>
    </xf>
    <xf numFmtId="0" fontId="18" fillId="0" borderId="6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94" xfId="0" applyBorder="1" applyAlignment="1">
      <alignment/>
    </xf>
    <xf numFmtId="0" fontId="0" fillId="0" borderId="10" xfId="0" applyBorder="1" applyAlignment="1">
      <alignment vertical="center"/>
    </xf>
    <xf numFmtId="195" fontId="68" fillId="0" borderId="116" xfId="0" applyNumberFormat="1" applyFont="1" applyBorder="1" applyAlignment="1">
      <alignment vertical="center" shrinkToFit="1"/>
    </xf>
    <xf numFmtId="195" fontId="68" fillId="0" borderId="117" xfId="0" applyNumberFormat="1" applyFont="1" applyBorder="1" applyAlignment="1">
      <alignment vertical="center" shrinkToFit="1"/>
    </xf>
    <xf numFmtId="14" fontId="68" fillId="0" borderId="118" xfId="0" applyNumberFormat="1" applyFont="1" applyBorder="1" applyAlignment="1">
      <alignment horizontal="center" vertical="center"/>
    </xf>
    <xf numFmtId="0" fontId="2" fillId="0" borderId="119" xfId="0" applyFont="1" applyBorder="1" applyAlignment="1">
      <alignment vertical="center"/>
    </xf>
    <xf numFmtId="0" fontId="28" fillId="0" borderId="120" xfId="0" applyNumberFormat="1" applyFont="1" applyBorder="1" applyAlignment="1">
      <alignment horizontal="center" vertical="center" shrinkToFit="1"/>
    </xf>
    <xf numFmtId="0" fontId="28" fillId="0" borderId="88" xfId="0" applyNumberFormat="1" applyFont="1" applyBorder="1" applyAlignment="1">
      <alignment horizontal="center" vertical="center" shrinkToFit="1"/>
    </xf>
    <xf numFmtId="0" fontId="28" fillId="0" borderId="95" xfId="0" applyNumberFormat="1" applyFont="1" applyBorder="1" applyAlignment="1">
      <alignment horizontal="center" vertical="center" shrinkToFit="1"/>
    </xf>
    <xf numFmtId="0" fontId="2" fillId="0" borderId="82" xfId="0" applyNumberFormat="1" applyFont="1" applyBorder="1" applyAlignment="1">
      <alignment horizontal="center" vertical="center"/>
    </xf>
    <xf numFmtId="0" fontId="2" fillId="0" borderId="113" xfId="0" applyNumberFormat="1" applyFont="1" applyBorder="1" applyAlignment="1">
      <alignment horizontal="center" vertical="center"/>
    </xf>
    <xf numFmtId="0" fontId="2" fillId="0" borderId="114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vertical="center"/>
    </xf>
    <xf numFmtId="0" fontId="0" fillId="0" borderId="122" xfId="0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76" xfId="0" applyFont="1" applyBorder="1" applyAlignment="1">
      <alignment horizontal="left" vertical="center"/>
    </xf>
    <xf numFmtId="0" fontId="0" fillId="23" borderId="125" xfId="0" applyFill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30" xfId="0" applyFont="1" applyBorder="1" applyAlignment="1">
      <alignment horizontal="center" vertical="center" shrinkToFit="1"/>
    </xf>
    <xf numFmtId="0" fontId="8" fillId="0" borderId="131" xfId="0" applyFont="1" applyBorder="1" applyAlignment="1">
      <alignment horizontal="center" vertical="center" shrinkToFit="1"/>
    </xf>
    <xf numFmtId="14" fontId="68" fillId="0" borderId="132" xfId="0" applyNumberFormat="1" applyFont="1" applyBorder="1" applyAlignment="1">
      <alignment horizontal="center" vertical="center" shrinkToFit="1"/>
    </xf>
    <xf numFmtId="14" fontId="0" fillId="0" borderId="116" xfId="0" applyNumberFormat="1" applyBorder="1" applyAlignment="1">
      <alignment horizontal="center" vertical="center" shrinkToFit="1"/>
    </xf>
    <xf numFmtId="14" fontId="0" fillId="0" borderId="117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right" shrinkToFit="1"/>
    </xf>
    <xf numFmtId="0" fontId="2" fillId="0" borderId="10" xfId="0" applyFont="1" applyBorder="1" applyAlignment="1">
      <alignment horizontal="right" shrinkToFit="1"/>
    </xf>
    <xf numFmtId="0" fontId="13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20" fillId="23" borderId="77" xfId="0" applyFont="1" applyFill="1" applyBorder="1" applyAlignment="1">
      <alignment horizontal="center" vertical="center"/>
    </xf>
    <xf numFmtId="0" fontId="21" fillId="23" borderId="78" xfId="0" applyFont="1" applyFill="1" applyBorder="1" applyAlignment="1">
      <alignment horizontal="center" vertical="center"/>
    </xf>
    <xf numFmtId="0" fontId="22" fillId="23" borderId="77" xfId="0" applyFont="1" applyFill="1" applyBorder="1" applyAlignment="1">
      <alignment horizontal="center" vertical="center"/>
    </xf>
    <xf numFmtId="0" fontId="23" fillId="23" borderId="78" xfId="0" applyFont="1" applyFill="1" applyBorder="1" applyAlignment="1">
      <alignment horizontal="center" vertical="center"/>
    </xf>
    <xf numFmtId="0" fontId="0" fillId="23" borderId="77" xfId="0" applyFill="1" applyBorder="1" applyAlignment="1">
      <alignment horizontal="center" vertical="center"/>
    </xf>
    <xf numFmtId="0" fontId="2" fillId="23" borderId="78" xfId="0" applyFont="1" applyFill="1" applyBorder="1" applyAlignment="1">
      <alignment horizontal="center" vertical="center"/>
    </xf>
    <xf numFmtId="0" fontId="2" fillId="23" borderId="7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255" wrapText="1"/>
    </xf>
    <xf numFmtId="0" fontId="16" fillId="0" borderId="61" xfId="0" applyFont="1" applyFill="1" applyBorder="1" applyAlignment="1">
      <alignment horizontal="center" vertical="center" textRotation="255"/>
    </xf>
    <xf numFmtId="0" fontId="0" fillId="23" borderId="125" xfId="0" applyFill="1" applyBorder="1" applyAlignment="1">
      <alignment horizontal="center" vertical="center" textRotation="255"/>
    </xf>
    <xf numFmtId="0" fontId="2" fillId="23" borderId="133" xfId="0" applyFont="1" applyFill="1" applyBorder="1" applyAlignment="1">
      <alignment horizontal="center" vertical="center" textRotation="255"/>
    </xf>
    <xf numFmtId="0" fontId="2" fillId="23" borderId="134" xfId="0" applyFont="1" applyFill="1" applyBorder="1" applyAlignment="1">
      <alignment horizontal="center" vertical="center" textRotation="255"/>
    </xf>
    <xf numFmtId="183" fontId="16" fillId="0" borderId="11" xfId="0" applyNumberFormat="1" applyFont="1" applyFill="1" applyBorder="1" applyAlignment="1">
      <alignment horizontal="center" vertical="center"/>
    </xf>
    <xf numFmtId="0" fontId="2" fillId="23" borderId="133" xfId="0" applyFont="1" applyFill="1" applyBorder="1" applyAlignment="1">
      <alignment horizontal="center" vertical="center" textRotation="255" shrinkToFit="1"/>
    </xf>
    <xf numFmtId="0" fontId="2" fillId="23" borderId="134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16" fillId="0" borderId="71" xfId="0" applyFont="1" applyFill="1" applyBorder="1" applyAlignment="1">
      <alignment horizontal="center" vertical="center" shrinkToFit="1"/>
    </xf>
    <xf numFmtId="0" fontId="24" fillId="24" borderId="135" xfId="0" applyFont="1" applyFill="1" applyBorder="1" applyAlignment="1">
      <alignment horizontal="center" vertical="center" textRotation="255"/>
    </xf>
    <xf numFmtId="0" fontId="25" fillId="0" borderId="136" xfId="0" applyFont="1" applyBorder="1" applyAlignment="1">
      <alignment horizontal="center" vertical="center" textRotation="255"/>
    </xf>
    <xf numFmtId="0" fontId="25" fillId="0" borderId="137" xfId="0" applyFont="1" applyBorder="1" applyAlignment="1">
      <alignment horizontal="center" vertical="center" textRotation="255"/>
    </xf>
    <xf numFmtId="0" fontId="24" fillId="24" borderId="138" xfId="0" applyFont="1" applyFill="1" applyBorder="1" applyAlignment="1">
      <alignment horizontal="center" vertical="center" textRotation="255"/>
    </xf>
    <xf numFmtId="0" fontId="25" fillId="0" borderId="139" xfId="0" applyFont="1" applyBorder="1" applyAlignment="1">
      <alignment horizontal="center" vertical="center" textRotation="255"/>
    </xf>
    <xf numFmtId="0" fontId="25" fillId="0" borderId="140" xfId="0" applyFont="1" applyBorder="1" applyAlignment="1">
      <alignment horizontal="center" vertical="center" textRotation="255"/>
    </xf>
    <xf numFmtId="0" fontId="25" fillId="0" borderId="138" xfId="0" applyFont="1" applyBorder="1" applyAlignment="1">
      <alignment horizontal="center" vertical="center" textRotation="255"/>
    </xf>
    <xf numFmtId="181" fontId="0" fillId="0" borderId="82" xfId="0" applyNumberFormat="1" applyBorder="1" applyAlignment="1">
      <alignment horizontal="center"/>
    </xf>
    <xf numFmtId="181" fontId="0" fillId="0" borderId="113" xfId="0" applyNumberFormat="1" applyBorder="1" applyAlignment="1">
      <alignment horizontal="center"/>
    </xf>
    <xf numFmtId="181" fontId="0" fillId="0" borderId="141" xfId="0" applyNumberFormat="1" applyBorder="1" applyAlignment="1">
      <alignment horizontal="center"/>
    </xf>
    <xf numFmtId="181" fontId="0" fillId="0" borderId="77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31" xfId="0" applyNumberFormat="1" applyBorder="1" applyAlignment="1">
      <alignment horizontal="center"/>
    </xf>
    <xf numFmtId="182" fontId="0" fillId="0" borderId="77" xfId="0" applyNumberFormat="1" applyBorder="1" applyAlignment="1">
      <alignment horizontal="center" vertical="top"/>
    </xf>
    <xf numFmtId="182" fontId="0" fillId="0" borderId="0" xfId="0" applyNumberFormat="1" applyBorder="1" applyAlignment="1">
      <alignment horizontal="center" vertical="top"/>
    </xf>
    <xf numFmtId="182" fontId="0" fillId="0" borderId="31" xfId="0" applyNumberFormat="1" applyBorder="1" applyAlignment="1">
      <alignment horizontal="center" vertical="top"/>
    </xf>
    <xf numFmtId="182" fontId="0" fillId="0" borderId="115" xfId="0" applyNumberFormat="1" applyBorder="1" applyAlignment="1">
      <alignment horizontal="center" vertical="top"/>
    </xf>
    <xf numFmtId="182" fontId="0" fillId="0" borderId="79" xfId="0" applyNumberFormat="1" applyBorder="1" applyAlignment="1">
      <alignment horizontal="center" vertical="top"/>
    </xf>
    <xf numFmtId="182" fontId="0" fillId="0" borderId="142" xfId="0" applyNumberFormat="1" applyBorder="1" applyAlignment="1">
      <alignment horizontal="center" vertical="top"/>
    </xf>
    <xf numFmtId="178" fontId="2" fillId="0" borderId="44" xfId="0" applyNumberFormat="1" applyFont="1" applyBorder="1" applyAlignment="1">
      <alignment horizontal="center" vertical="top" textRotation="255" shrinkToFit="1"/>
    </xf>
    <xf numFmtId="178" fontId="2" fillId="0" borderId="143" xfId="0" applyNumberFormat="1" applyFont="1" applyBorder="1" applyAlignment="1">
      <alignment horizontal="center" vertical="top" textRotation="255" shrinkToFit="1"/>
    </xf>
    <xf numFmtId="178" fontId="2" fillId="0" borderId="88" xfId="0" applyNumberFormat="1" applyFont="1" applyBorder="1" applyAlignment="1">
      <alignment horizontal="center" vertical="top" textRotation="255" shrinkToFit="1"/>
    </xf>
    <xf numFmtId="0" fontId="0" fillId="0" borderId="44" xfId="0" applyFont="1" applyBorder="1" applyAlignment="1">
      <alignment horizontal="center" vertical="top" textRotation="255" shrinkToFit="1"/>
    </xf>
    <xf numFmtId="178" fontId="2" fillId="0" borderId="144" xfId="0" applyNumberFormat="1" applyFont="1" applyBorder="1" applyAlignment="1">
      <alignment horizontal="center" vertical="top" textRotation="255" shrinkToFit="1"/>
    </xf>
    <xf numFmtId="0" fontId="0" fillId="0" borderId="143" xfId="0" applyFont="1" applyBorder="1" applyAlignment="1">
      <alignment horizontal="center" vertical="top" textRotation="255" shrinkToFit="1"/>
    </xf>
    <xf numFmtId="178" fontId="0" fillId="0" borderId="87" xfId="0" applyNumberFormat="1" applyFont="1" applyBorder="1" applyAlignment="1">
      <alignment horizontal="center" vertical="top" textRotation="255" shrinkToFit="1"/>
    </xf>
    <xf numFmtId="0" fontId="0" fillId="0" borderId="145" xfId="0" applyFont="1" applyBorder="1" applyAlignment="1">
      <alignment horizontal="center" vertical="top" textRotation="255" shrinkToFit="1"/>
    </xf>
    <xf numFmtId="0" fontId="0" fillId="23" borderId="146" xfId="0" applyFill="1" applyBorder="1" applyAlignment="1">
      <alignment horizontal="center" vertical="center" textRotation="255"/>
    </xf>
    <xf numFmtId="0" fontId="2" fillId="23" borderId="147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23" borderId="77" xfId="0" applyFill="1" applyBorder="1" applyAlignment="1">
      <alignment horizontal="center" vertical="distributed" textRotation="255"/>
    </xf>
    <xf numFmtId="0" fontId="0" fillId="23" borderId="78" xfId="0" applyFill="1" applyBorder="1" applyAlignment="1">
      <alignment horizontal="center" vertical="distributed" textRotation="255"/>
    </xf>
    <xf numFmtId="0" fontId="2" fillId="23" borderId="82" xfId="0" applyFont="1" applyFill="1" applyBorder="1" applyAlignment="1">
      <alignment horizontal="center" vertical="center"/>
    </xf>
    <xf numFmtId="0" fontId="2" fillId="23" borderId="114" xfId="0" applyFont="1" applyFill="1" applyBorder="1" applyAlignment="1">
      <alignment horizontal="center" vertical="center"/>
    </xf>
    <xf numFmtId="0" fontId="0" fillId="23" borderId="78" xfId="0" applyFill="1" applyBorder="1" applyAlignment="1">
      <alignment horizontal="center" vertical="center"/>
    </xf>
    <xf numFmtId="187" fontId="69" fillId="0" borderId="148" xfId="0" applyNumberFormat="1" applyFont="1" applyBorder="1" applyAlignment="1">
      <alignment vertical="center" shrinkToFit="1"/>
    </xf>
    <xf numFmtId="187" fontId="69" fillId="0" borderId="64" xfId="0" applyNumberFormat="1" applyFont="1" applyBorder="1" applyAlignment="1">
      <alignment vertical="center" shrinkToFit="1"/>
    </xf>
    <xf numFmtId="187" fontId="71" fillId="0" borderId="149" xfId="0" applyNumberFormat="1" applyFont="1" applyBorder="1" applyAlignment="1">
      <alignment vertical="center" shrinkToFit="1"/>
    </xf>
    <xf numFmtId="187" fontId="71" fillId="0" borderId="66" xfId="0" applyNumberFormat="1" applyFont="1" applyBorder="1" applyAlignment="1">
      <alignment vertical="center" shrinkToFit="1"/>
    </xf>
    <xf numFmtId="6" fontId="0" fillId="23" borderId="150" xfId="58" applyFont="1" applyFill="1" applyBorder="1" applyAlignment="1">
      <alignment horizontal="center" vertical="center" textRotation="255"/>
    </xf>
    <xf numFmtId="6" fontId="2" fillId="23" borderId="151" xfId="58" applyFont="1" applyFill="1" applyBorder="1" applyAlignment="1">
      <alignment horizontal="center" vertical="center" textRotation="255"/>
    </xf>
    <xf numFmtId="6" fontId="2" fillId="23" borderId="147" xfId="58" applyFont="1" applyFill="1" applyBorder="1" applyAlignment="1">
      <alignment horizontal="center" vertical="center" textRotation="255"/>
    </xf>
    <xf numFmtId="6" fontId="26" fillId="24" borderId="82" xfId="58" applyFont="1" applyFill="1" applyBorder="1" applyAlignment="1">
      <alignment horizontal="center" vertical="center"/>
    </xf>
    <xf numFmtId="6" fontId="27" fillId="24" borderId="113" xfId="58" applyFont="1" applyFill="1" applyBorder="1" applyAlignment="1">
      <alignment horizontal="center" vertical="center"/>
    </xf>
    <xf numFmtId="6" fontId="27" fillId="24" borderId="77" xfId="58" applyFont="1" applyFill="1" applyBorder="1" applyAlignment="1">
      <alignment horizontal="center" vertical="center"/>
    </xf>
    <xf numFmtId="6" fontId="27" fillId="24" borderId="0" xfId="58" applyFont="1" applyFill="1" applyBorder="1" applyAlignment="1">
      <alignment horizontal="center" vertical="center"/>
    </xf>
    <xf numFmtId="0" fontId="29" fillId="24" borderId="152" xfId="0" applyFont="1" applyFill="1" applyBorder="1" applyAlignment="1">
      <alignment horizontal="center" vertical="center"/>
    </xf>
    <xf numFmtId="0" fontId="30" fillId="24" borderId="94" xfId="0" applyFont="1" applyFill="1" applyBorder="1" applyAlignment="1">
      <alignment horizontal="center" vertical="center"/>
    </xf>
    <xf numFmtId="187" fontId="18" fillId="0" borderId="112" xfId="0" applyNumberFormat="1" applyFont="1" applyBorder="1" applyAlignment="1">
      <alignment vertical="center" shrinkToFit="1"/>
    </xf>
    <xf numFmtId="187" fontId="18" fillId="0" borderId="153" xfId="0" applyNumberFormat="1" applyFont="1" applyBorder="1" applyAlignment="1">
      <alignment vertical="center" shrinkToFit="1"/>
    </xf>
    <xf numFmtId="187" fontId="18" fillId="0" borderId="154" xfId="0" applyNumberFormat="1" applyFont="1" applyBorder="1" applyAlignment="1">
      <alignment vertical="center" shrinkToFit="1"/>
    </xf>
    <xf numFmtId="187" fontId="18" fillId="0" borderId="13" xfId="0" applyNumberFormat="1" applyFont="1" applyBorder="1" applyAlignment="1">
      <alignment vertical="center" shrinkToFit="1"/>
    </xf>
    <xf numFmtId="187" fontId="18" fillId="0" borderId="155" xfId="0" applyNumberFormat="1" applyFont="1" applyBorder="1" applyAlignment="1">
      <alignment vertical="center" shrinkToFit="1"/>
    </xf>
    <xf numFmtId="187" fontId="18" fillId="0" borderId="66" xfId="0" applyNumberFormat="1" applyFont="1" applyBorder="1" applyAlignment="1">
      <alignment vertical="center" shrinkToFit="1"/>
    </xf>
    <xf numFmtId="187" fontId="69" fillId="0" borderId="156" xfId="0" applyNumberFormat="1" applyFont="1" applyBorder="1" applyAlignment="1">
      <alignment vertical="center" shrinkToFit="1"/>
    </xf>
    <xf numFmtId="187" fontId="71" fillId="0" borderId="155" xfId="0" applyNumberFormat="1" applyFont="1" applyBorder="1" applyAlignment="1">
      <alignment vertical="center" shrinkToFit="1"/>
    </xf>
    <xf numFmtId="187" fontId="18" fillId="0" borderId="157" xfId="0" applyNumberFormat="1" applyFont="1" applyBorder="1" applyAlignment="1">
      <alignment vertical="center" shrinkToFit="1"/>
    </xf>
    <xf numFmtId="187" fontId="18" fillId="0" borderId="12" xfId="0" applyNumberFormat="1" applyFont="1" applyBorder="1" applyAlignment="1">
      <alignment vertical="center" shrinkToFit="1"/>
    </xf>
    <xf numFmtId="187" fontId="18" fillId="0" borderId="11" xfId="0" applyNumberFormat="1" applyFont="1" applyBorder="1" applyAlignment="1">
      <alignment vertical="center" shrinkToFit="1"/>
    </xf>
    <xf numFmtId="187" fontId="18" fillId="0" borderId="10" xfId="0" applyNumberFormat="1" applyFont="1" applyBorder="1" applyAlignment="1">
      <alignment vertical="center" shrinkToFit="1"/>
    </xf>
    <xf numFmtId="187" fontId="18" fillId="0" borderId="84" xfId="0" applyNumberFormat="1" applyFont="1" applyBorder="1" applyAlignment="1">
      <alignment vertical="center" shrinkToFit="1"/>
    </xf>
    <xf numFmtId="187" fontId="18" fillId="0" borderId="74" xfId="0" applyNumberFormat="1" applyFont="1" applyBorder="1" applyAlignment="1">
      <alignment vertical="center" shrinkToFit="1"/>
    </xf>
    <xf numFmtId="187" fontId="69" fillId="0" borderId="68" xfId="0" applyNumberFormat="1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59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187" fontId="18" fillId="0" borderId="149" xfId="0" applyNumberFormat="1" applyFont="1" applyBorder="1" applyAlignment="1">
      <alignment vertical="center" shrinkToFit="1"/>
    </xf>
    <xf numFmtId="187" fontId="71" fillId="0" borderId="61" xfId="0" applyNumberFormat="1" applyFont="1" applyBorder="1" applyAlignment="1">
      <alignment vertical="center" shrinkToFit="1"/>
    </xf>
    <xf numFmtId="187" fontId="69" fillId="0" borderId="70" xfId="0" applyNumberFormat="1" applyFont="1" applyBorder="1" applyAlignment="1">
      <alignment vertical="center" shrinkToFit="1"/>
    </xf>
    <xf numFmtId="187" fontId="18" fillId="0" borderId="61" xfId="0" applyNumberFormat="1" applyFont="1" applyBorder="1" applyAlignment="1">
      <alignment vertical="center" shrinkToFit="1"/>
    </xf>
    <xf numFmtId="187" fontId="18" fillId="0" borderId="76" xfId="0" applyNumberFormat="1" applyFont="1" applyBorder="1" applyAlignment="1">
      <alignment vertical="center" shrinkToFit="1"/>
    </xf>
    <xf numFmtId="187" fontId="71" fillId="0" borderId="76" xfId="0" applyNumberFormat="1" applyFont="1" applyBorder="1" applyAlignment="1">
      <alignment vertical="center" shrinkToFit="1"/>
    </xf>
    <xf numFmtId="0" fontId="0" fillId="0" borderId="68" xfId="0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178" fontId="0" fillId="0" borderId="145" xfId="0" applyNumberFormat="1" applyFont="1" applyBorder="1" applyAlignment="1">
      <alignment horizontal="center" vertical="top" textRotation="255" shrinkToFit="1"/>
    </xf>
    <xf numFmtId="178" fontId="2" fillId="0" borderId="145" xfId="0" applyNumberFormat="1" applyFont="1" applyBorder="1" applyAlignment="1">
      <alignment horizontal="center" vertical="top" textRotation="255" shrinkToFit="1"/>
    </xf>
    <xf numFmtId="178" fontId="0" fillId="0" borderId="44" xfId="0" applyNumberFormat="1" applyFont="1" applyFill="1" applyBorder="1" applyAlignment="1">
      <alignment horizontal="center" vertical="top" textRotation="255" shrinkToFit="1"/>
    </xf>
    <xf numFmtId="0" fontId="24" fillId="24" borderId="160" xfId="0" applyFont="1" applyFill="1" applyBorder="1" applyAlignment="1">
      <alignment horizontal="center" vertical="center" textRotation="255" shrinkToFit="1"/>
    </xf>
    <xf numFmtId="0" fontId="25" fillId="0" borderId="161" xfId="0" applyFont="1" applyBorder="1" applyAlignment="1">
      <alignment horizontal="center" vertical="center" textRotation="255" shrinkToFit="1"/>
    </xf>
    <xf numFmtId="0" fontId="25" fillId="0" borderId="162" xfId="0" applyFont="1" applyBorder="1" applyAlignment="1">
      <alignment horizontal="center" vertical="center" textRotation="255" shrinkToFit="1"/>
    </xf>
    <xf numFmtId="0" fontId="25" fillId="0" borderId="77" xfId="0" applyFont="1" applyBorder="1" applyAlignment="1">
      <alignment horizontal="center" vertical="center" textRotation="255" shrinkToFit="1"/>
    </xf>
    <xf numFmtId="0" fontId="25" fillId="0" borderId="0" xfId="0" applyFont="1" applyAlignment="1">
      <alignment horizontal="center" vertical="center" textRotation="255" shrinkToFit="1"/>
    </xf>
    <xf numFmtId="0" fontId="25" fillId="0" borderId="78" xfId="0" applyFont="1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11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8" fillId="23" borderId="163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5" xfId="0" applyBorder="1" applyAlignment="1">
      <alignment horizontal="center" vertical="center" shrinkToFit="1"/>
    </xf>
    <xf numFmtId="6" fontId="8" fillId="23" borderId="163" xfId="58" applyFont="1" applyFill="1" applyBorder="1" applyAlignment="1">
      <alignment horizontal="center" vertical="center"/>
    </xf>
    <xf numFmtId="6" fontId="8" fillId="23" borderId="166" xfId="58" applyFont="1" applyFill="1" applyBorder="1" applyAlignment="1">
      <alignment horizontal="center" vertical="center"/>
    </xf>
    <xf numFmtId="0" fontId="5" fillId="23" borderId="82" xfId="0" applyFont="1" applyFill="1" applyBorder="1" applyAlignment="1">
      <alignment horizontal="center" vertical="center" shrinkToFit="1"/>
    </xf>
    <xf numFmtId="0" fontId="6" fillId="23" borderId="113" xfId="0" applyFont="1" applyFill="1" applyBorder="1" applyAlignment="1">
      <alignment horizontal="center" vertical="center" shrinkToFit="1"/>
    </xf>
    <xf numFmtId="0" fontId="6" fillId="23" borderId="114" xfId="0" applyFont="1" applyFill="1" applyBorder="1" applyAlignment="1">
      <alignment horizontal="center" vertical="center" shrinkToFit="1"/>
    </xf>
    <xf numFmtId="0" fontId="6" fillId="23" borderId="77" xfId="0" applyFont="1" applyFill="1" applyBorder="1" applyAlignment="1">
      <alignment horizontal="center" vertical="center" shrinkToFit="1"/>
    </xf>
    <xf numFmtId="0" fontId="6" fillId="23" borderId="0" xfId="0" applyFont="1" applyFill="1" applyBorder="1" applyAlignment="1">
      <alignment horizontal="center" vertical="center" shrinkToFit="1"/>
    </xf>
    <xf numFmtId="0" fontId="6" fillId="23" borderId="78" xfId="0" applyFont="1" applyFill="1" applyBorder="1" applyAlignment="1">
      <alignment horizontal="center" vertical="center" shrinkToFit="1"/>
    </xf>
    <xf numFmtId="0" fontId="18" fillId="0" borderId="167" xfId="58" applyNumberFormat="1" applyFont="1" applyBorder="1" applyAlignment="1">
      <alignment vertical="center"/>
    </xf>
    <xf numFmtId="0" fontId="18" fillId="0" borderId="168" xfId="58" applyNumberFormat="1" applyFont="1" applyBorder="1" applyAlignment="1">
      <alignment vertical="center"/>
    </xf>
    <xf numFmtId="6" fontId="7" fillId="23" borderId="163" xfId="58" applyFont="1" applyFill="1" applyBorder="1" applyAlignment="1">
      <alignment horizontal="center" vertical="center"/>
    </xf>
    <xf numFmtId="0" fontId="12" fillId="23" borderId="152" xfId="0" applyFont="1" applyFill="1" applyBorder="1" applyAlignment="1">
      <alignment horizontal="center" vertical="center" shrinkToFit="1"/>
    </xf>
    <xf numFmtId="0" fontId="16" fillId="23" borderId="94" xfId="0" applyFont="1" applyFill="1" applyBorder="1" applyAlignment="1">
      <alignment horizontal="center" vertical="center" shrinkToFit="1"/>
    </xf>
    <xf numFmtId="0" fontId="8" fillId="0" borderId="134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 vertical="center"/>
    </xf>
    <xf numFmtId="0" fontId="18" fillId="0" borderId="134" xfId="0" applyNumberFormat="1" applyFont="1" applyBorder="1" applyAlignment="1">
      <alignment vertical="center"/>
    </xf>
    <xf numFmtId="0" fontId="18" fillId="0" borderId="171" xfId="0" applyNumberFormat="1" applyFont="1" applyBorder="1" applyAlignment="1">
      <alignment vertical="center"/>
    </xf>
    <xf numFmtId="0" fontId="7" fillId="23" borderId="172" xfId="0" applyFont="1" applyFill="1" applyBorder="1" applyAlignment="1">
      <alignment horizontal="center" vertical="center"/>
    </xf>
    <xf numFmtId="0" fontId="8" fillId="23" borderId="166" xfId="0" applyFont="1" applyFill="1" applyBorder="1" applyAlignment="1">
      <alignment horizontal="center" vertical="center"/>
    </xf>
    <xf numFmtId="6" fontId="7" fillId="23" borderId="173" xfId="58" applyFont="1" applyFill="1" applyBorder="1" applyAlignment="1">
      <alignment horizontal="center" vertical="center"/>
    </xf>
    <xf numFmtId="0" fontId="8" fillId="23" borderId="174" xfId="0" applyFont="1" applyFill="1" applyBorder="1" applyAlignment="1">
      <alignment horizontal="center" vertical="center"/>
    </xf>
    <xf numFmtId="0" fontId="18" fillId="0" borderId="175" xfId="58" applyNumberFormat="1" applyFont="1" applyBorder="1" applyAlignment="1">
      <alignment vertical="center"/>
    </xf>
    <xf numFmtId="0" fontId="18" fillId="0" borderId="169" xfId="58" applyNumberFormat="1" applyFont="1" applyBorder="1" applyAlignment="1">
      <alignment vertical="center"/>
    </xf>
    <xf numFmtId="0" fontId="2" fillId="23" borderId="115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18" fillId="0" borderId="177" xfId="58" applyNumberFormat="1" applyFont="1" applyBorder="1" applyAlignment="1">
      <alignment vertical="center"/>
    </xf>
    <xf numFmtId="0" fontId="18" fillId="0" borderId="48" xfId="58" applyNumberFormat="1" applyFont="1" applyBorder="1" applyAlignment="1">
      <alignment vertical="center"/>
    </xf>
    <xf numFmtId="178" fontId="0" fillId="0" borderId="101" xfId="0" applyNumberFormat="1" applyBorder="1" applyAlignment="1">
      <alignment horizontal="center" vertical="top" textRotation="255" shrinkToFit="1"/>
    </xf>
    <xf numFmtId="0" fontId="0" fillId="0" borderId="101" xfId="0" applyFont="1" applyBorder="1" applyAlignment="1">
      <alignment horizontal="center" vertical="top" textRotation="255" shrinkToFit="1"/>
    </xf>
    <xf numFmtId="0" fontId="67" fillId="23" borderId="77" xfId="0" applyFont="1" applyFill="1" applyBorder="1" applyAlignment="1">
      <alignment horizontal="center" vertical="center"/>
    </xf>
    <xf numFmtId="0" fontId="68" fillId="23" borderId="78" xfId="0" applyFont="1" applyFill="1" applyBorder="1" applyAlignment="1">
      <alignment horizontal="center" vertical="center"/>
    </xf>
    <xf numFmtId="0" fontId="56" fillId="23" borderId="77" xfId="0" applyFont="1" applyFill="1" applyBorder="1" applyAlignment="1">
      <alignment horizontal="center" vertical="center"/>
    </xf>
    <xf numFmtId="0" fontId="70" fillId="23" borderId="78" xfId="0" applyFont="1" applyFill="1" applyBorder="1" applyAlignment="1">
      <alignment horizontal="center" vertical="center"/>
    </xf>
    <xf numFmtId="0" fontId="18" fillId="0" borderId="133" xfId="0" applyNumberFormat="1" applyFont="1" applyBorder="1" applyAlignment="1">
      <alignment vertical="center"/>
    </xf>
    <xf numFmtId="0" fontId="18" fillId="0" borderId="178" xfId="0" applyNumberFormat="1" applyFont="1" applyBorder="1" applyAlignment="1">
      <alignment vertical="center"/>
    </xf>
    <xf numFmtId="0" fontId="7" fillId="0" borderId="179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8" fillId="0" borderId="179" xfId="0" applyNumberFormat="1" applyFont="1" applyBorder="1" applyAlignment="1">
      <alignment vertical="center"/>
    </xf>
    <xf numFmtId="0" fontId="18" fillId="0" borderId="180" xfId="0" applyNumberFormat="1" applyFont="1" applyBorder="1" applyAlignment="1">
      <alignment vertical="center"/>
    </xf>
    <xf numFmtId="0" fontId="18" fillId="0" borderId="171" xfId="58" applyNumberFormat="1" applyFont="1" applyBorder="1" applyAlignment="1">
      <alignment vertical="center"/>
    </xf>
    <xf numFmtId="0" fontId="18" fillId="0" borderId="180" xfId="58" applyNumberFormat="1" applyFont="1" applyBorder="1" applyAlignment="1">
      <alignment vertical="center"/>
    </xf>
    <xf numFmtId="0" fontId="18" fillId="0" borderId="48" xfId="0" applyNumberFormat="1" applyFont="1" applyBorder="1" applyAlignment="1">
      <alignment vertical="center"/>
    </xf>
    <xf numFmtId="0" fontId="18" fillId="0" borderId="178" xfId="58" applyNumberFormat="1" applyFont="1" applyBorder="1" applyAlignment="1">
      <alignment vertical="center"/>
    </xf>
    <xf numFmtId="0" fontId="18" fillId="0" borderId="168" xfId="0" applyNumberFormat="1" applyFont="1" applyBorder="1" applyAlignment="1">
      <alignment vertical="center"/>
    </xf>
    <xf numFmtId="0" fontId="18" fillId="0" borderId="169" xfId="0" applyNumberFormat="1" applyFont="1" applyBorder="1" applyAlignment="1">
      <alignment vertical="center"/>
    </xf>
    <xf numFmtId="178" fontId="0" fillId="0" borderId="88" xfId="0" applyNumberFormat="1" applyFont="1" applyFill="1" applyBorder="1" applyAlignment="1">
      <alignment horizontal="center" vertical="top" textRotation="255" shrinkToFit="1"/>
    </xf>
    <xf numFmtId="178" fontId="2" fillId="0" borderId="44" xfId="0" applyNumberFormat="1" applyFont="1" applyFill="1" applyBorder="1" applyAlignment="1">
      <alignment horizontal="center" vertical="top" textRotation="255" shrinkToFit="1"/>
    </xf>
    <xf numFmtId="178" fontId="0" fillId="0" borderId="88" xfId="0" applyNumberFormat="1" applyFont="1" applyBorder="1" applyAlignment="1">
      <alignment horizontal="center" vertical="top" textRotation="255" shrinkToFit="1"/>
    </xf>
    <xf numFmtId="178" fontId="0" fillId="0" borderId="44" xfId="0" applyNumberFormat="1" applyFont="1" applyBorder="1" applyAlignment="1">
      <alignment horizontal="center" vertical="top" textRotation="255" shrinkToFit="1"/>
    </xf>
    <xf numFmtId="178" fontId="0" fillId="0" borderId="95" xfId="0" applyNumberFormat="1" applyFont="1" applyBorder="1" applyAlignment="1">
      <alignment horizontal="center" vertical="top" textRotation="255" shrinkToFit="1"/>
    </xf>
    <xf numFmtId="0" fontId="0" fillId="0" borderId="45" xfId="0" applyFont="1" applyBorder="1" applyAlignment="1">
      <alignment horizontal="center" vertical="top" textRotation="255" shrinkToFit="1"/>
    </xf>
    <xf numFmtId="178" fontId="0" fillId="0" borderId="45" xfId="0" applyNumberFormat="1" applyFont="1" applyBorder="1" applyAlignment="1">
      <alignment horizontal="center" vertical="top" textRotation="255" shrinkToFit="1"/>
    </xf>
    <xf numFmtId="178" fontId="2" fillId="0" borderId="45" xfId="0" applyNumberFormat="1" applyFont="1" applyBorder="1" applyAlignment="1">
      <alignment horizontal="center" vertical="top" textRotation="255" shrinkToFit="1"/>
    </xf>
    <xf numFmtId="0" fontId="12" fillId="23" borderId="94" xfId="0" applyFont="1" applyFill="1" applyBorder="1" applyAlignment="1">
      <alignment horizontal="center" vertical="center" shrinkToFit="1"/>
    </xf>
    <xf numFmtId="178" fontId="0" fillId="0" borderId="120" xfId="0" applyNumberFormat="1" applyBorder="1" applyAlignment="1">
      <alignment horizontal="center" vertical="top" textRotation="255" shrinkToFit="1"/>
    </xf>
    <xf numFmtId="178" fontId="2" fillId="0" borderId="101" xfId="0" applyNumberFormat="1" applyFont="1" applyBorder="1" applyAlignment="1">
      <alignment horizontal="center" vertical="top" textRotation="255" shrinkToFit="1"/>
    </xf>
    <xf numFmtId="0" fontId="15" fillId="0" borderId="10" xfId="0" applyFont="1" applyBorder="1" applyAlignment="1">
      <alignment horizontal="center" vertical="center"/>
    </xf>
    <xf numFmtId="0" fontId="12" fillId="0" borderId="181" xfId="0" applyFont="1" applyBorder="1" applyAlignment="1">
      <alignment horizontal="center" wrapText="1"/>
    </xf>
    <xf numFmtId="0" fontId="16" fillId="0" borderId="18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1" fontId="5" fillId="0" borderId="82" xfId="0" applyNumberFormat="1" applyFont="1" applyBorder="1" applyAlignment="1">
      <alignment/>
    </xf>
    <xf numFmtId="181" fontId="5" fillId="0" borderId="113" xfId="0" applyNumberFormat="1" applyFont="1" applyBorder="1" applyAlignment="1">
      <alignment/>
    </xf>
    <xf numFmtId="181" fontId="5" fillId="0" borderId="114" xfId="0" applyNumberFormat="1" applyFont="1" applyBorder="1" applyAlignment="1">
      <alignment/>
    </xf>
    <xf numFmtId="181" fontId="5" fillId="0" borderId="77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78" xfId="0" applyNumberFormat="1" applyFont="1" applyBorder="1" applyAlignment="1">
      <alignment/>
    </xf>
    <xf numFmtId="0" fontId="16" fillId="23" borderId="182" xfId="0" applyFont="1" applyFill="1" applyBorder="1" applyAlignment="1">
      <alignment horizontal="center" vertical="center" shrinkToFit="1"/>
    </xf>
    <xf numFmtId="178" fontId="0" fillId="0" borderId="88" xfId="0" applyNumberFormat="1" applyFont="1" applyFill="1" applyBorder="1" applyAlignment="1">
      <alignment horizontal="center" vertical="top" textRotation="255" shrinkToFit="1"/>
    </xf>
    <xf numFmtId="49" fontId="15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vertical="top"/>
    </xf>
    <xf numFmtId="0" fontId="66" fillId="0" borderId="0" xfId="0" applyFont="1" applyAlignment="1">
      <alignment vertical="top"/>
    </xf>
    <xf numFmtId="22" fontId="10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/>
    </xf>
    <xf numFmtId="0" fontId="64" fillId="0" borderId="0" xfId="0" applyFont="1" applyAlignment="1">
      <alignment horizontal="distributed" vertical="top"/>
    </xf>
    <xf numFmtId="0" fontId="65" fillId="0" borderId="0" xfId="0" applyFont="1" applyAlignment="1">
      <alignment horizontal="distributed" vertical="top"/>
    </xf>
    <xf numFmtId="181" fontId="5" fillId="0" borderId="77" xfId="0" applyNumberFormat="1" applyFont="1" applyBorder="1" applyAlignment="1">
      <alignment vertical="top"/>
    </xf>
    <xf numFmtId="181" fontId="5" fillId="0" borderId="0" xfId="0" applyNumberFormat="1" applyFont="1" applyBorder="1" applyAlignment="1">
      <alignment vertical="top"/>
    </xf>
    <xf numFmtId="181" fontId="5" fillId="0" borderId="78" xfId="0" applyNumberFormat="1" applyFont="1" applyBorder="1" applyAlignment="1">
      <alignment vertical="top"/>
    </xf>
    <xf numFmtId="181" fontId="5" fillId="0" borderId="115" xfId="0" applyNumberFormat="1" applyFont="1" applyBorder="1" applyAlignment="1">
      <alignment vertical="top"/>
    </xf>
    <xf numFmtId="181" fontId="5" fillId="0" borderId="79" xfId="0" applyNumberFormat="1" applyFont="1" applyBorder="1" applyAlignment="1">
      <alignment vertical="top"/>
    </xf>
    <xf numFmtId="181" fontId="5" fillId="0" borderId="80" xfId="0" applyNumberFormat="1" applyFont="1" applyBorder="1" applyAlignment="1">
      <alignment vertical="top"/>
    </xf>
    <xf numFmtId="178" fontId="0" fillId="0" borderId="183" xfId="0" applyNumberFormat="1" applyFont="1" applyBorder="1" applyAlignment="1">
      <alignment horizontal="center" vertical="top" textRotation="255" shrinkToFit="1"/>
    </xf>
    <xf numFmtId="178" fontId="0" fillId="0" borderId="183" xfId="0" applyNumberFormat="1" applyFont="1" applyFill="1" applyBorder="1" applyAlignment="1">
      <alignment horizontal="center" vertical="top" textRotation="255" shrinkToFit="1"/>
    </xf>
    <xf numFmtId="178" fontId="2" fillId="0" borderId="183" xfId="0" applyNumberFormat="1" applyFont="1" applyBorder="1" applyAlignment="1">
      <alignment horizontal="center" vertical="top" textRotation="255" shrinkToFit="1"/>
    </xf>
    <xf numFmtId="0" fontId="0" fillId="0" borderId="130" xfId="0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textRotation="255"/>
    </xf>
    <xf numFmtId="0" fontId="13" fillId="0" borderId="91" xfId="0" applyFont="1" applyBorder="1" applyAlignment="1">
      <alignment horizontal="center" vertical="center" textRotation="255"/>
    </xf>
    <xf numFmtId="0" fontId="13" fillId="0" borderId="81" xfId="0" applyFont="1" applyBorder="1" applyAlignment="1">
      <alignment horizontal="center" vertical="center" textRotation="255"/>
    </xf>
    <xf numFmtId="0" fontId="13" fillId="0" borderId="82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0" fillId="0" borderId="159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56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84" xfId="0" applyBorder="1" applyAlignment="1">
      <alignment vertical="center"/>
    </xf>
    <xf numFmtId="0" fontId="0" fillId="0" borderId="185" xfId="0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0" fillId="0" borderId="186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top" textRotation="255"/>
    </xf>
    <xf numFmtId="0" fontId="2" fillId="0" borderId="187" xfId="0" applyFont="1" applyBorder="1" applyAlignment="1">
      <alignment horizontal="center" vertical="top" textRotation="255"/>
    </xf>
    <xf numFmtId="0" fontId="0" fillId="0" borderId="188" xfId="0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60" fillId="0" borderId="170" xfId="0" applyFont="1" applyBorder="1" applyAlignment="1">
      <alignment vertical="top" wrapText="1"/>
    </xf>
    <xf numFmtId="0" fontId="61" fillId="0" borderId="76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190" xfId="0" applyFont="1" applyBorder="1" applyAlignment="1">
      <alignment vertical="top"/>
    </xf>
    <xf numFmtId="0" fontId="0" fillId="0" borderId="8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94" xfId="0" applyBorder="1" applyAlignment="1">
      <alignment horizontal="right"/>
    </xf>
    <xf numFmtId="0" fontId="2" fillId="0" borderId="67" xfId="0" applyFont="1" applyBorder="1" applyAlignment="1">
      <alignment horizontal="center" vertical="center"/>
    </xf>
    <xf numFmtId="0" fontId="5" fillId="0" borderId="191" xfId="0" applyFont="1" applyBorder="1" applyAlignment="1">
      <alignment/>
    </xf>
    <xf numFmtId="0" fontId="5" fillId="0" borderId="0" xfId="0" applyFont="1" applyBorder="1" applyAlignment="1">
      <alignment/>
    </xf>
    <xf numFmtId="0" fontId="33" fillId="0" borderId="192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33" fillId="0" borderId="192" xfId="0" applyFont="1" applyBorder="1" applyAlignment="1">
      <alignment horizontal="center" vertical="center" wrapText="1"/>
    </xf>
    <xf numFmtId="0" fontId="32" fillId="0" borderId="194" xfId="0" applyFont="1" applyBorder="1" applyAlignment="1">
      <alignment vertical="center" shrinkToFit="1"/>
    </xf>
    <xf numFmtId="0" fontId="32" fillId="0" borderId="177" xfId="0" applyFont="1" applyBorder="1" applyAlignment="1">
      <alignment vertical="center" shrinkToFit="1"/>
    </xf>
    <xf numFmtId="181" fontId="58" fillId="0" borderId="53" xfId="0" applyNumberFormat="1" applyFont="1" applyBorder="1" applyAlignment="1">
      <alignment horizontal="left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198" xfId="0" applyFont="1" applyBorder="1" applyAlignment="1">
      <alignment horizontal="center" vertical="center"/>
    </xf>
    <xf numFmtId="0" fontId="32" fillId="0" borderId="48" xfId="0" applyFont="1" applyBorder="1" applyAlignment="1">
      <alignment horizontal="left" vertical="center" shrinkToFit="1"/>
    </xf>
    <xf numFmtId="0" fontId="32" fillId="0" borderId="48" xfId="0" applyFont="1" applyBorder="1" applyAlignment="1">
      <alignment horizontal="left" vertical="center"/>
    </xf>
    <xf numFmtId="0" fontId="32" fillId="0" borderId="49" xfId="0" applyFont="1" applyBorder="1" applyAlignment="1">
      <alignment horizontal="left" vertical="center"/>
    </xf>
    <xf numFmtId="0" fontId="32" fillId="0" borderId="199" xfId="0" applyFont="1" applyBorder="1" applyAlignment="1">
      <alignment vertical="center" shrinkToFit="1"/>
    </xf>
    <xf numFmtId="0" fontId="32" fillId="0" borderId="200" xfId="0" applyFont="1" applyBorder="1" applyAlignment="1">
      <alignment vertical="center" shrinkToFit="1"/>
    </xf>
    <xf numFmtId="0" fontId="32" fillId="0" borderId="36" xfId="0" applyFont="1" applyBorder="1" applyAlignment="1">
      <alignment vertical="center" shrinkToFit="1"/>
    </xf>
    <xf numFmtId="0" fontId="32" fillId="0" borderId="22" xfId="0" applyFont="1" applyBorder="1" applyAlignment="1">
      <alignment vertical="center" shrinkToFit="1"/>
    </xf>
    <xf numFmtId="0" fontId="32" fillId="0" borderId="201" xfId="0" applyFont="1" applyBorder="1" applyAlignment="1">
      <alignment vertical="center" shrinkToFit="1"/>
    </xf>
    <xf numFmtId="0" fontId="32" fillId="0" borderId="202" xfId="0" applyFont="1" applyBorder="1" applyAlignment="1">
      <alignment vertical="center" shrinkToFit="1"/>
    </xf>
    <xf numFmtId="0" fontId="32" fillId="0" borderId="203" xfId="0" applyFont="1" applyBorder="1" applyAlignment="1">
      <alignment vertical="center" shrinkToFit="1"/>
    </xf>
    <xf numFmtId="0" fontId="32" fillId="0" borderId="176" xfId="0" applyFont="1" applyBorder="1" applyAlignment="1">
      <alignment vertical="center" shrinkToFit="1"/>
    </xf>
    <xf numFmtId="0" fontId="32" fillId="0" borderId="11" xfId="0" applyFont="1" applyBorder="1" applyAlignment="1">
      <alignment vertical="center" shrinkToFit="1"/>
    </xf>
    <xf numFmtId="0" fontId="32" fillId="0" borderId="204" xfId="0" applyFont="1" applyBorder="1" applyAlignment="1">
      <alignment vertical="center" shrinkToFit="1"/>
    </xf>
    <xf numFmtId="0" fontId="32" fillId="0" borderId="32" xfId="0" applyFont="1" applyBorder="1" applyAlignment="1">
      <alignment vertical="center" shrinkToFit="1"/>
    </xf>
    <xf numFmtId="0" fontId="32" fillId="0" borderId="17" xfId="0" applyFont="1" applyBorder="1" applyAlignment="1">
      <alignment vertical="center" shrinkToFit="1"/>
    </xf>
    <xf numFmtId="0" fontId="32" fillId="0" borderId="205" xfId="0" applyFont="1" applyBorder="1" applyAlignment="1">
      <alignment vertical="center" shrinkToFit="1"/>
    </xf>
    <xf numFmtId="0" fontId="17" fillId="0" borderId="206" xfId="0" applyFont="1" applyBorder="1" applyAlignment="1">
      <alignment horizontal="center" vertical="center" wrapText="1"/>
    </xf>
    <xf numFmtId="0" fontId="17" fillId="0" borderId="191" xfId="0" applyFont="1" applyBorder="1" applyAlignment="1">
      <alignment horizontal="center" vertical="center" wrapText="1"/>
    </xf>
    <xf numFmtId="0" fontId="17" fillId="0" borderId="20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5" fillId="0" borderId="208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209" xfId="0" applyFont="1" applyBorder="1" applyAlignment="1">
      <alignment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32" fillId="0" borderId="49" xfId="0" applyFont="1" applyBorder="1" applyAlignment="1">
      <alignment horizontal="left" vertical="center" shrinkToFit="1"/>
    </xf>
    <xf numFmtId="0" fontId="32" fillId="0" borderId="0" xfId="0" applyFont="1" applyAlignment="1">
      <alignment vertical="center"/>
    </xf>
    <xf numFmtId="0" fontId="32" fillId="0" borderId="94" xfId="0" applyFont="1" applyBorder="1" applyAlignment="1">
      <alignment vertical="center"/>
    </xf>
    <xf numFmtId="0" fontId="31" fillId="0" borderId="212" xfId="0" applyFont="1" applyBorder="1" applyAlignment="1">
      <alignment horizontal="center" vertical="center"/>
    </xf>
    <xf numFmtId="0" fontId="31" fillId="0" borderId="193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 shrinkToFit="1"/>
    </xf>
    <xf numFmtId="0" fontId="32" fillId="0" borderId="176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177" xfId="0" applyFont="1" applyBorder="1" applyAlignment="1">
      <alignment horizontal="left" vertical="center" shrinkToFit="1"/>
    </xf>
    <xf numFmtId="49" fontId="59" fillId="0" borderId="206" xfId="0" applyNumberFormat="1" applyFont="1" applyBorder="1" applyAlignment="1">
      <alignment horizontal="center" vertical="center" shrinkToFit="1"/>
    </xf>
    <xf numFmtId="49" fontId="59" fillId="0" borderId="191" xfId="0" applyNumberFormat="1" applyFont="1" applyBorder="1" applyAlignment="1">
      <alignment horizontal="center" vertical="center" shrinkToFit="1"/>
    </xf>
    <xf numFmtId="49" fontId="59" fillId="0" borderId="207" xfId="0" applyNumberFormat="1" applyFont="1" applyBorder="1" applyAlignment="1">
      <alignment horizontal="center" vertical="center" shrinkToFit="1"/>
    </xf>
    <xf numFmtId="49" fontId="59" fillId="0" borderId="208" xfId="0" applyNumberFormat="1" applyFont="1" applyBorder="1" applyAlignment="1">
      <alignment horizontal="center" vertical="center" shrinkToFit="1"/>
    </xf>
    <xf numFmtId="49" fontId="59" fillId="0" borderId="94" xfId="0" applyNumberFormat="1" applyFont="1" applyBorder="1" applyAlignment="1">
      <alignment horizontal="center" vertical="center" shrinkToFit="1"/>
    </xf>
    <xf numFmtId="49" fontId="59" fillId="0" borderId="209" xfId="0" applyNumberFormat="1" applyFont="1" applyBorder="1" applyAlignment="1">
      <alignment horizontal="center" vertical="center" shrinkToFit="1"/>
    </xf>
    <xf numFmtId="0" fontId="31" fillId="0" borderId="191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3" fillId="0" borderId="212" xfId="0" applyFont="1" applyBorder="1" applyAlignment="1">
      <alignment horizontal="center" vertical="center" wrapText="1"/>
    </xf>
    <xf numFmtId="0" fontId="33" fillId="0" borderId="193" xfId="0" applyFont="1" applyBorder="1" applyAlignment="1">
      <alignment horizontal="center" vertical="center" wrapText="1"/>
    </xf>
    <xf numFmtId="0" fontId="31" fillId="0" borderId="192" xfId="0" applyFont="1" applyBorder="1" applyAlignment="1">
      <alignment horizontal="center" vertical="center"/>
    </xf>
    <xf numFmtId="6" fontId="31" fillId="0" borderId="212" xfId="58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32" fillId="0" borderId="6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8"/>
      </font>
      <border>
        <left style="hair"/>
      </border>
    </dxf>
    <dxf>
      <font>
        <color indexed="8"/>
      </font>
      <fill>
        <patternFill>
          <bgColor indexed="45"/>
        </patternFill>
      </fill>
      <border>
        <left style="hair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  <border>
        <left style="thin">
          <color rgb="FF000000"/>
        </left>
      </border>
    </dxf>
    <dxf>
      <border>
        <left style="thin">
          <color rgb="FF000000"/>
        </left>
      </border>
    </dxf>
    <dxf>
      <fill>
        <patternFill patternType="solid">
          <bgColor rgb="FFFF99CC"/>
        </patternFill>
      </fill>
      <border>
        <left style="thin">
          <color rgb="FF000000"/>
        </left>
      </border>
    </dxf>
    <dxf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'受験スケジュール計画表・受験大学報告書&lt;Ａ票&gt;'!$C$1:$K$1</c:f>
              <c:numCache/>
            </c:numRef>
          </c:xVal>
          <c:yVal>
            <c:numRef>
              <c:f>'受験スケジュール計画表・受験大学報告書&lt;Ａ票&gt;'!$C$26:$K$26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'受験スケジュール計画表・受験大学報告書&lt;Ａ票&gt;'!$C$1:$K$1</c:f>
              <c:numCache/>
            </c:numRef>
          </c:xVal>
          <c:yVal>
            <c:numRef>
              <c:f>'受験スケジュール計画表・受験大学報告書&lt;Ａ票&gt;'!$C$27:$K$27</c:f>
              <c:numCache/>
            </c:numRef>
          </c:yVal>
          <c:smooth val="0"/>
        </c:ser>
        <c:axId val="66251608"/>
        <c:axId val="59393561"/>
      </c:scatterChart>
      <c:valAx>
        <c:axId val="66251608"/>
        <c:scaling>
          <c:orientation val="minMax"/>
        </c:scaling>
        <c:axPos val="b"/>
        <c:delete val="1"/>
        <c:majorTickMark val="out"/>
        <c:minorTickMark val="none"/>
        <c:tickLblPos val="none"/>
        <c:crossAx val="59393561"/>
        <c:crosses val="autoZero"/>
        <c:crossBetween val="midCat"/>
        <c:dispUnits/>
      </c:valAx>
      <c:valAx>
        <c:axId val="59393561"/>
        <c:scaling>
          <c:orientation val="minMax"/>
          <c:max val="80"/>
          <c:min val="20"/>
        </c:scaling>
        <c:axPos val="l"/>
        <c:delete val="1"/>
        <c:majorTickMark val="out"/>
        <c:minorTickMark val="none"/>
        <c:tickLblPos val="none"/>
        <c:crossAx val="662516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'受験スケジュール計画表・受験大学報告書&lt;Ａ票&gt;'!$L$1:$R$1</c:f>
              <c:numCache/>
            </c:numRef>
          </c:xVal>
          <c:yVal>
            <c:numRef>
              <c:f>'受験スケジュール計画表・受験大学報告書&lt;Ａ票&gt;'!$L$26:$R$26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'受験スケジュール計画表・受験大学報告書&lt;Ａ票&gt;'!$L$1:$R$1</c:f>
              <c:numCache/>
            </c:numRef>
          </c:xVal>
          <c:yVal>
            <c:numRef>
              <c:f>'受験スケジュール計画表・受験大学報告書&lt;Ａ票&gt;'!$L$27:$R$27</c:f>
              <c:numCache/>
            </c:numRef>
          </c:yVal>
          <c:smooth val="0"/>
        </c:ser>
        <c:axId val="64780002"/>
        <c:axId val="46149107"/>
      </c:scatterChart>
      <c:valAx>
        <c:axId val="64780002"/>
        <c:scaling>
          <c:orientation val="minMax"/>
          <c:max val="4"/>
          <c:min val="0"/>
        </c:scaling>
        <c:axPos val="b"/>
        <c:delete val="1"/>
        <c:majorTickMark val="out"/>
        <c:minorTickMark val="none"/>
        <c:tickLblPos val="none"/>
        <c:crossAx val="46149107"/>
        <c:crosses val="autoZero"/>
        <c:crossBetween val="midCat"/>
        <c:dispUnits/>
        <c:majorUnit val="1"/>
      </c:valAx>
      <c:valAx>
        <c:axId val="46149107"/>
        <c:scaling>
          <c:orientation val="minMax"/>
          <c:max val="80"/>
          <c:min val="20"/>
        </c:scaling>
        <c:axPos val="l"/>
        <c:delete val="1"/>
        <c:majorTickMark val="out"/>
        <c:minorTickMark val="none"/>
        <c:tickLblPos val="none"/>
        <c:crossAx val="64780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58197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23975"/>
          <a:ext cx="58197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</xdr:row>
      <xdr:rowOff>85725</xdr:rowOff>
    </xdr:from>
    <xdr:to>
      <xdr:col>78</xdr:col>
      <xdr:colOff>0</xdr:colOff>
      <xdr:row>9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9620250" y="504825"/>
          <a:ext cx="5600700" cy="10858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2</xdr:row>
      <xdr:rowOff>0</xdr:rowOff>
    </xdr:from>
    <xdr:to>
      <xdr:col>3</xdr:col>
      <xdr:colOff>104775</xdr:colOff>
      <xdr:row>3</xdr:row>
      <xdr:rowOff>76200</xdr:rowOff>
    </xdr:to>
    <xdr:sp>
      <xdr:nvSpPr>
        <xdr:cNvPr id="4" name="Oval 5"/>
        <xdr:cNvSpPr>
          <a:spLocks noChangeAspect="1"/>
        </xdr:cNvSpPr>
      </xdr:nvSpPr>
      <xdr:spPr>
        <a:xfrm>
          <a:off x="866775" y="238125"/>
          <a:ext cx="257175" cy="257175"/>
        </a:xfrm>
        <a:prstGeom prst="ellipse">
          <a:avLst/>
        </a:prstGeom>
        <a:noFill/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7</xdr:row>
      <xdr:rowOff>95250</xdr:rowOff>
    </xdr:from>
    <xdr:to>
      <xdr:col>74</xdr:col>
      <xdr:colOff>123825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230350" y="1238250"/>
          <a:ext cx="314325" cy="285750"/>
        </a:xfrm>
        <a:prstGeom prst="rect">
          <a:avLst/>
        </a:prstGeom>
        <a:solidFill>
          <a:srgbClr val="FFFFFF"/>
        </a:solidFill>
        <a:ln w="31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295275</xdr:colOff>
      <xdr:row>27</xdr:row>
      <xdr:rowOff>133350</xdr:rowOff>
    </xdr:from>
    <xdr:to>
      <xdr:col>13</xdr:col>
      <xdr:colOff>28575</xdr:colOff>
      <xdr:row>52</xdr:row>
      <xdr:rowOff>47625</xdr:rowOff>
    </xdr:to>
    <xdr:graphicFrame>
      <xdr:nvGraphicFramePr>
        <xdr:cNvPr id="6" name="Chart 7"/>
        <xdr:cNvGraphicFramePr/>
      </xdr:nvGraphicFramePr>
      <xdr:xfrm>
        <a:off x="647700" y="4895850"/>
        <a:ext cx="1714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27</xdr:row>
      <xdr:rowOff>133350</xdr:rowOff>
    </xdr:from>
    <xdr:to>
      <xdr:col>19</xdr:col>
      <xdr:colOff>85725</xdr:colOff>
      <xdr:row>52</xdr:row>
      <xdr:rowOff>47625</xdr:rowOff>
    </xdr:to>
    <xdr:graphicFrame>
      <xdr:nvGraphicFramePr>
        <xdr:cNvPr id="7" name="Chart 8"/>
        <xdr:cNvGraphicFramePr/>
      </xdr:nvGraphicFramePr>
      <xdr:xfrm>
        <a:off x="1962150" y="4895850"/>
        <a:ext cx="13906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44</xdr:row>
      <xdr:rowOff>95250</xdr:rowOff>
    </xdr:from>
    <xdr:to>
      <xdr:col>1</xdr:col>
      <xdr:colOff>342900</xdr:colOff>
      <xdr:row>50</xdr:row>
      <xdr:rowOff>85725</xdr:rowOff>
    </xdr:to>
    <xdr:sp>
      <xdr:nvSpPr>
        <xdr:cNvPr id="8" name="AutoShape 11"/>
        <xdr:cNvSpPr>
          <a:spLocks/>
        </xdr:cNvSpPr>
      </xdr:nvSpPr>
      <xdr:spPr>
        <a:xfrm rot="5400000">
          <a:off x="161925" y="7934325"/>
          <a:ext cx="533400" cy="1076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95250</xdr:rowOff>
    </xdr:from>
    <xdr:to>
      <xdr:col>1</xdr:col>
      <xdr:colOff>352425</xdr:colOff>
      <xdr:row>47</xdr:row>
      <xdr:rowOff>95250</xdr:rowOff>
    </xdr:to>
    <xdr:sp>
      <xdr:nvSpPr>
        <xdr:cNvPr id="9" name="Line 12"/>
        <xdr:cNvSpPr>
          <a:spLocks/>
        </xdr:cNvSpPr>
      </xdr:nvSpPr>
      <xdr:spPr>
        <a:xfrm>
          <a:off x="152400" y="84772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85725</xdr:rowOff>
    </xdr:from>
    <xdr:to>
      <xdr:col>1</xdr:col>
      <xdr:colOff>333375</xdr:colOff>
      <xdr:row>46</xdr:row>
      <xdr:rowOff>85725</xdr:rowOff>
    </xdr:to>
    <xdr:sp>
      <xdr:nvSpPr>
        <xdr:cNvPr id="10" name="Line 14"/>
        <xdr:cNvSpPr>
          <a:spLocks/>
        </xdr:cNvSpPr>
      </xdr:nvSpPr>
      <xdr:spPr>
        <a:xfrm flipH="1">
          <a:off x="142875" y="8286750"/>
          <a:ext cx="5429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49</xdr:row>
      <xdr:rowOff>85725</xdr:rowOff>
    </xdr:from>
    <xdr:to>
      <xdr:col>1</xdr:col>
      <xdr:colOff>333375</xdr:colOff>
      <xdr:row>49</xdr:row>
      <xdr:rowOff>85725</xdr:rowOff>
    </xdr:to>
    <xdr:sp>
      <xdr:nvSpPr>
        <xdr:cNvPr id="11" name="Line 15"/>
        <xdr:cNvSpPr>
          <a:spLocks/>
        </xdr:cNvSpPr>
      </xdr:nvSpPr>
      <xdr:spPr>
        <a:xfrm flipH="1">
          <a:off x="142875" y="8829675"/>
          <a:ext cx="542925" cy="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27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2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0"/>
          <a:ext cx="400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3</xdr:row>
      <xdr:rowOff>85725</xdr:rowOff>
    </xdr:from>
    <xdr:to>
      <xdr:col>138</xdr:col>
      <xdr:colOff>0</xdr:colOff>
      <xdr:row>9</xdr:row>
      <xdr:rowOff>85725</xdr:rowOff>
    </xdr:to>
    <xdr:sp>
      <xdr:nvSpPr>
        <xdr:cNvPr id="13" name="AutoShape 4"/>
        <xdr:cNvSpPr>
          <a:spLocks/>
        </xdr:cNvSpPr>
      </xdr:nvSpPr>
      <xdr:spPr>
        <a:xfrm>
          <a:off x="21621750" y="504825"/>
          <a:ext cx="5600700" cy="10858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9525</xdr:colOff>
      <xdr:row>7</xdr:row>
      <xdr:rowOff>95250</xdr:rowOff>
    </xdr:from>
    <xdr:to>
      <xdr:col>134</xdr:col>
      <xdr:colOff>123825</xdr:colOff>
      <xdr:row>9</xdr:row>
      <xdr:rowOff>19050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26231850" y="1238250"/>
          <a:ext cx="314325" cy="285750"/>
        </a:xfrm>
        <a:prstGeom prst="rect">
          <a:avLst/>
        </a:prstGeom>
        <a:solidFill>
          <a:srgbClr val="FFFFFF"/>
        </a:solidFill>
        <a:ln w="31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00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51</xdr:row>
      <xdr:rowOff>19050</xdr:rowOff>
    </xdr:from>
    <xdr:to>
      <xdr:col>25</xdr:col>
      <xdr:colOff>428625</xdr:colOff>
      <xdr:row>51</xdr:row>
      <xdr:rowOff>180975</xdr:rowOff>
    </xdr:to>
    <xdr:sp>
      <xdr:nvSpPr>
        <xdr:cNvPr id="1" name="Oval 1"/>
        <xdr:cNvSpPr>
          <a:spLocks/>
        </xdr:cNvSpPr>
      </xdr:nvSpPr>
      <xdr:spPr>
        <a:xfrm>
          <a:off x="7191375" y="11201400"/>
          <a:ext cx="4286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161925</xdr:rowOff>
    </xdr:from>
    <xdr:to>
      <xdr:col>26</xdr:col>
      <xdr:colOff>266700</xdr:colOff>
      <xdr:row>6</xdr:row>
      <xdr:rowOff>19050</xdr:rowOff>
    </xdr:to>
    <xdr:sp>
      <xdr:nvSpPr>
        <xdr:cNvPr id="2" name="Oval 2"/>
        <xdr:cNvSpPr>
          <a:spLocks/>
        </xdr:cNvSpPr>
      </xdr:nvSpPr>
      <xdr:spPr>
        <a:xfrm>
          <a:off x="7191375" y="1409700"/>
          <a:ext cx="9525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H60"/>
  <sheetViews>
    <sheetView showGridLines="0" tabSelected="1" view="pageBreakPreview" zoomScaleSheetLayoutView="100" zoomScalePageLayoutView="0" workbookViewId="0" topLeftCell="A1">
      <pane xSplit="23" ySplit="14" topLeftCell="X15" activePane="bottomRight" state="frozen"/>
      <selection pane="topLeft" activeCell="A1" sqref="A1"/>
      <selection pane="topRight" activeCell="X1" sqref="X1"/>
      <selection pane="bottomLeft" activeCell="A14" sqref="A14"/>
      <selection pane="bottomRight" activeCell="A3" sqref="A3:B4"/>
    </sheetView>
  </sheetViews>
  <sheetFormatPr defaultColWidth="9.00390625" defaultRowHeight="13.5"/>
  <cols>
    <col min="1" max="1" width="4.625" style="1" customWidth="1"/>
    <col min="2" max="2" width="6.625" style="1" customWidth="1"/>
    <col min="3" max="9" width="2.125" style="1" customWidth="1"/>
    <col min="10" max="13" width="1.12109375" style="1" customWidth="1"/>
    <col min="14" max="18" width="2.125" style="1" customWidth="1"/>
    <col min="19" max="19" width="1.625" style="1" customWidth="1"/>
    <col min="20" max="20" width="2.625" style="1" customWidth="1"/>
    <col min="21" max="21" width="4.625" style="1" customWidth="1"/>
    <col min="22" max="139" width="2.625" style="1" customWidth="1"/>
    <col min="140" max="16384" width="9.00390625" style="1" customWidth="1"/>
  </cols>
  <sheetData>
    <row r="1" spans="2:108" ht="14.25" customHeight="1" thickBot="1" thickTop="1">
      <c r="B1" s="285" t="s">
        <v>144</v>
      </c>
      <c r="C1" s="1">
        <v>1</v>
      </c>
      <c r="E1" s="1">
        <v>2</v>
      </c>
      <c r="G1" s="1">
        <v>3</v>
      </c>
      <c r="I1" s="1">
        <v>4</v>
      </c>
      <c r="L1" s="1">
        <v>1</v>
      </c>
      <c r="M1" s="1">
        <v>1</v>
      </c>
      <c r="O1" s="1">
        <v>2</v>
      </c>
      <c r="Q1" s="1">
        <v>3</v>
      </c>
      <c r="T1" s="296" t="s">
        <v>141</v>
      </c>
      <c r="U1" s="297"/>
      <c r="V1" s="297"/>
      <c r="W1" s="297"/>
      <c r="X1" s="298">
        <v>41293</v>
      </c>
      <c r="Y1" s="299"/>
      <c r="Z1" s="299"/>
      <c r="AA1" s="300"/>
      <c r="AB1" s="270"/>
      <c r="AC1" s="271"/>
      <c r="AD1" s="284" t="s">
        <v>140</v>
      </c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 t="s">
        <v>140</v>
      </c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3"/>
    </row>
    <row r="2" spans="2:29" ht="4.5" customHeight="1" thickTop="1">
      <c r="B2" s="240"/>
      <c r="T2" s="248"/>
      <c r="U2" s="248"/>
      <c r="V2" s="248"/>
      <c r="W2" s="248"/>
      <c r="X2" s="248"/>
      <c r="Y2" s="248"/>
      <c r="Z2" s="248"/>
      <c r="AA2" s="248"/>
      <c r="AB2" s="248"/>
      <c r="AC2" s="248"/>
    </row>
    <row r="3" spans="1:4" ht="14.25" customHeight="1">
      <c r="A3" s="511" t="s">
        <v>145</v>
      </c>
      <c r="B3" s="511"/>
      <c r="C3" s="512" t="s">
        <v>34</v>
      </c>
      <c r="D3" s="512"/>
    </row>
    <row r="4" spans="1:34" ht="14.25" customHeight="1">
      <c r="A4" s="511"/>
      <c r="B4" s="511"/>
      <c r="C4" s="512"/>
      <c r="D4" s="512"/>
      <c r="G4"/>
      <c r="AH4"/>
    </row>
    <row r="5" spans="1:130" ht="14.25" customHeight="1">
      <c r="A5" s="513" t="s">
        <v>132</v>
      </c>
      <c r="B5" s="514"/>
      <c r="C5" s="514"/>
      <c r="D5" s="514"/>
      <c r="E5" s="514"/>
      <c r="F5" s="301" t="str">
        <f>"受験"&amp;IF(A3="△ ○ ◇","スケジュール計画表","大学報告書 A票")</f>
        <v>受験スケジュール計画表</v>
      </c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H5"/>
      <c r="AZ5" s="41" t="s">
        <v>31</v>
      </c>
      <c r="BA5" s="6"/>
      <c r="BB5" s="499"/>
      <c r="BC5" s="500"/>
      <c r="BD5" s="500"/>
      <c r="BE5" s="500"/>
      <c r="BF5" s="500"/>
      <c r="BG5" s="500"/>
      <c r="BH5" s="500"/>
      <c r="BI5" s="500"/>
      <c r="BJ5" s="500"/>
      <c r="BL5" s="41" t="s">
        <v>32</v>
      </c>
      <c r="BM5" s="6"/>
      <c r="BN5" s="38"/>
      <c r="BO5" s="38"/>
      <c r="BP5" s="38"/>
      <c r="BR5" s="41" t="s">
        <v>33</v>
      </c>
      <c r="DH5" s="41" t="s">
        <v>31</v>
      </c>
      <c r="DI5" s="6"/>
      <c r="DJ5" s="499"/>
      <c r="DK5" s="500"/>
      <c r="DL5" s="500"/>
      <c r="DM5" s="500"/>
      <c r="DN5" s="500"/>
      <c r="DO5" s="500"/>
      <c r="DP5" s="500"/>
      <c r="DQ5" s="500"/>
      <c r="DR5" s="500"/>
      <c r="DT5" s="41" t="s">
        <v>32</v>
      </c>
      <c r="DU5" s="6"/>
      <c r="DV5" s="38"/>
      <c r="DW5" s="38"/>
      <c r="DX5" s="38"/>
      <c r="DZ5" s="41" t="s">
        <v>33</v>
      </c>
    </row>
    <row r="6" spans="1:138" ht="14.25" customHeight="1">
      <c r="A6" s="514"/>
      <c r="B6" s="514"/>
      <c r="C6" s="514"/>
      <c r="D6" s="514"/>
      <c r="E6" s="514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Z6" s="2"/>
      <c r="BA6" s="2"/>
      <c r="BB6" s="501"/>
      <c r="BC6" s="501"/>
      <c r="BD6" s="501"/>
      <c r="BE6" s="501"/>
      <c r="BF6" s="501"/>
      <c r="BG6" s="501"/>
      <c r="BH6" s="501"/>
      <c r="BI6" s="501"/>
      <c r="BJ6" s="501"/>
      <c r="BL6" s="510"/>
      <c r="BM6" s="510"/>
      <c r="BN6" s="510"/>
      <c r="BO6" s="510"/>
      <c r="BP6" s="510"/>
      <c r="BR6" s="494"/>
      <c r="BS6" s="494"/>
      <c r="BT6" s="494"/>
      <c r="BU6" s="494"/>
      <c r="BV6" s="494"/>
      <c r="BW6" s="494"/>
      <c r="BX6" s="494"/>
      <c r="BY6" s="494"/>
      <c r="BZ6" s="8"/>
      <c r="DH6" s="2"/>
      <c r="DI6" s="2"/>
      <c r="DJ6" s="501"/>
      <c r="DK6" s="501"/>
      <c r="DL6" s="501"/>
      <c r="DM6" s="501"/>
      <c r="DN6" s="501"/>
      <c r="DO6" s="501"/>
      <c r="DP6" s="501"/>
      <c r="DQ6" s="501"/>
      <c r="DR6" s="501"/>
      <c r="DT6" s="510"/>
      <c r="DU6" s="510"/>
      <c r="DV6" s="510"/>
      <c r="DW6" s="510"/>
      <c r="DX6" s="510"/>
      <c r="DZ6" s="494"/>
      <c r="EA6" s="494"/>
      <c r="EB6" s="494"/>
      <c r="EC6" s="494"/>
      <c r="ED6" s="494"/>
      <c r="EE6" s="494"/>
      <c r="EF6" s="494"/>
      <c r="EG6" s="494"/>
      <c r="EH6" s="8"/>
    </row>
    <row r="7" spans="1:137" ht="14.25" customHeight="1">
      <c r="A7" s="515" t="str">
        <f>IF(A3="△ ○ ◇","△○◇","河合塾")&amp;"生"</f>
        <v>△○◇生</v>
      </c>
      <c r="B7" s="516"/>
      <c r="C7" s="516"/>
      <c r="D7" s="516"/>
      <c r="E7" s="516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Z7" s="39" t="s">
        <v>29</v>
      </c>
      <c r="BF7" s="2"/>
      <c r="BG7" s="498"/>
      <c r="BH7" s="498"/>
      <c r="BI7" s="498"/>
      <c r="BJ7" s="498"/>
      <c r="BK7" s="498"/>
      <c r="BL7" s="498"/>
      <c r="BM7" s="498"/>
      <c r="BQ7" s="40" t="s">
        <v>30</v>
      </c>
      <c r="BR7" s="2"/>
      <c r="BS7" s="498"/>
      <c r="BT7" s="498"/>
      <c r="BU7" s="498"/>
      <c r="BV7" s="498"/>
      <c r="BW7" s="498"/>
      <c r="BX7" s="498"/>
      <c r="BY7" s="498"/>
      <c r="DH7" s="39" t="s">
        <v>29</v>
      </c>
      <c r="DN7" s="2"/>
      <c r="DO7" s="498"/>
      <c r="DP7" s="498"/>
      <c r="DQ7" s="498"/>
      <c r="DR7" s="498"/>
      <c r="DS7" s="498"/>
      <c r="DT7" s="498"/>
      <c r="DU7" s="498"/>
      <c r="DY7" s="40" t="s">
        <v>30</v>
      </c>
      <c r="DZ7" s="2"/>
      <c r="EA7" s="498"/>
      <c r="EB7" s="498"/>
      <c r="EC7" s="498"/>
      <c r="ED7" s="498"/>
      <c r="EE7" s="498"/>
      <c r="EF7" s="498"/>
      <c r="EG7" s="498"/>
    </row>
    <row r="8" spans="1:133" ht="14.25" customHeight="1">
      <c r="A8" s="516"/>
      <c r="B8" s="516"/>
      <c r="C8" s="516"/>
      <c r="D8" s="516"/>
      <c r="E8" s="516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Z8" s="39" t="s">
        <v>28</v>
      </c>
      <c r="BE8" s="304"/>
      <c r="BF8" s="305"/>
      <c r="BG8" s="305"/>
      <c r="BH8" s="305"/>
      <c r="BI8" s="305"/>
      <c r="BJ8" s="305"/>
      <c r="BK8" s="305"/>
      <c r="BL8" s="306"/>
      <c r="BM8" s="306"/>
      <c r="BT8" s="495" t="s">
        <v>35</v>
      </c>
      <c r="BU8" s="496"/>
      <c r="DH8" s="39" t="s">
        <v>28</v>
      </c>
      <c r="DM8" s="304"/>
      <c r="DN8" s="305"/>
      <c r="DO8" s="305"/>
      <c r="DP8" s="305"/>
      <c r="DQ8" s="305"/>
      <c r="DR8" s="305"/>
      <c r="DS8" s="305"/>
      <c r="DT8" s="306"/>
      <c r="DU8" s="306"/>
      <c r="EB8" s="495" t="s">
        <v>35</v>
      </c>
      <c r="EC8" s="496"/>
    </row>
    <row r="9" spans="52:133" ht="14.25" customHeight="1">
      <c r="AZ9" s="302"/>
      <c r="BA9" s="303"/>
      <c r="BB9" s="303"/>
      <c r="BC9" s="303"/>
      <c r="BD9" s="302"/>
      <c r="BE9" s="307"/>
      <c r="BF9" s="307"/>
      <c r="BG9" s="307"/>
      <c r="BH9" s="307"/>
      <c r="BI9" s="307"/>
      <c r="BJ9" s="307"/>
      <c r="BK9" s="307"/>
      <c r="BL9" s="308"/>
      <c r="BM9" s="308"/>
      <c r="BT9" s="497"/>
      <c r="BU9" s="497"/>
      <c r="DH9" s="302"/>
      <c r="DI9" s="303"/>
      <c r="DJ9" s="303"/>
      <c r="DK9" s="303"/>
      <c r="DL9" s="302"/>
      <c r="DM9" s="307"/>
      <c r="DN9" s="307"/>
      <c r="DO9" s="307"/>
      <c r="DP9" s="307"/>
      <c r="DQ9" s="307"/>
      <c r="DR9" s="307"/>
      <c r="DS9" s="307"/>
      <c r="DT9" s="308"/>
      <c r="DU9" s="308"/>
      <c r="EB9" s="497"/>
      <c r="EC9" s="497"/>
    </row>
    <row r="10" ht="14.25" customHeight="1" thickBot="1"/>
    <row r="11" spans="1:108" ht="14.25" customHeight="1" thickBot="1">
      <c r="A11" s="502" t="s">
        <v>26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4"/>
      <c r="T11" s="331" t="s">
        <v>0</v>
      </c>
      <c r="U11" s="332"/>
      <c r="V11" s="332"/>
      <c r="W11" s="333"/>
      <c r="X11" s="338" t="s">
        <v>5</v>
      </c>
      <c r="Y11" s="339"/>
      <c r="Z11" s="339"/>
      <c r="AA11" s="339"/>
      <c r="AB11" s="339"/>
      <c r="AC11" s="340"/>
      <c r="AD11" s="274">
        <f aca="true" t="shared" si="0" ref="AD11:BI11">IF(SUM(INDEX($A:$XFD,ROW()+2,COLUMN()-1))=0,MONTH(INDEX($A:$XFD,ROW()+2,COLUMN())),IF(MONTH(INDEX($A:$XFD,ROW()+2,COLUMN()))&lt;&gt;MONTH(INDEX($A:$XFD,ROW()+2,COLUMN()-1)),MONTH(INDEX($A:$XFD,ROW()+2,COLUMN())),""))</f>
        <v>1</v>
      </c>
      <c r="AE11" s="275">
        <f t="shared" si="0"/>
      </c>
      <c r="AF11" s="275">
        <f t="shared" si="0"/>
      </c>
      <c r="AG11" s="275">
        <f t="shared" si="0"/>
      </c>
      <c r="AH11" s="275">
        <f t="shared" si="0"/>
      </c>
      <c r="AI11" s="275">
        <f t="shared" si="0"/>
      </c>
      <c r="AJ11" s="275">
        <f t="shared" si="0"/>
      </c>
      <c r="AK11" s="275">
        <f t="shared" si="0"/>
      </c>
      <c r="AL11" s="275">
        <f t="shared" si="0"/>
      </c>
      <c r="AM11" s="275">
        <f t="shared" si="0"/>
      </c>
      <c r="AN11" s="275">
        <f t="shared" si="0"/>
      </c>
      <c r="AO11" s="275">
        <f t="shared" si="0"/>
      </c>
      <c r="AP11" s="275">
        <f t="shared" si="0"/>
      </c>
      <c r="AQ11" s="275">
        <f t="shared" si="0"/>
        <v>2</v>
      </c>
      <c r="AR11" s="275">
        <f t="shared" si="0"/>
      </c>
      <c r="AS11" s="275">
        <f t="shared" si="0"/>
      </c>
      <c r="AT11" s="275">
        <f t="shared" si="0"/>
      </c>
      <c r="AU11" s="275">
        <f t="shared" si="0"/>
      </c>
      <c r="AV11" s="275">
        <f t="shared" si="0"/>
      </c>
      <c r="AW11" s="275">
        <f t="shared" si="0"/>
      </c>
      <c r="AX11" s="275">
        <f t="shared" si="0"/>
      </c>
      <c r="AY11" s="275">
        <f t="shared" si="0"/>
      </c>
      <c r="AZ11" s="275">
        <f t="shared" si="0"/>
      </c>
      <c r="BA11" s="275">
        <f t="shared" si="0"/>
      </c>
      <c r="BB11" s="275">
        <f t="shared" si="0"/>
      </c>
      <c r="BC11" s="275">
        <f t="shared" si="0"/>
      </c>
      <c r="BD11" s="275">
        <f t="shared" si="0"/>
      </c>
      <c r="BE11" s="275">
        <f t="shared" si="0"/>
      </c>
      <c r="BF11" s="275">
        <f t="shared" si="0"/>
      </c>
      <c r="BG11" s="275">
        <f t="shared" si="0"/>
      </c>
      <c r="BH11" s="275">
        <f t="shared" si="0"/>
      </c>
      <c r="BI11" s="275">
        <f t="shared" si="0"/>
      </c>
      <c r="BJ11" s="275">
        <f aca="true" t="shared" si="1" ref="BJ11:CO11">IF(SUM(INDEX($A:$XFD,ROW()+2,COLUMN()-1))=0,MONTH(INDEX($A:$XFD,ROW()+2,COLUMN())),IF(MONTH(INDEX($A:$XFD,ROW()+2,COLUMN()))&lt;&gt;MONTH(INDEX($A:$XFD,ROW()+2,COLUMN()-1)),MONTH(INDEX($A:$XFD,ROW()+2,COLUMN())),""))</f>
      </c>
      <c r="BK11" s="275">
        <f t="shared" si="1"/>
      </c>
      <c r="BL11" s="275">
        <f t="shared" si="1"/>
      </c>
      <c r="BM11" s="275">
        <f t="shared" si="1"/>
      </c>
      <c r="BN11" s="275">
        <f t="shared" si="1"/>
      </c>
      <c r="BO11" s="275">
        <f t="shared" si="1"/>
      </c>
      <c r="BP11" s="275">
        <f t="shared" si="1"/>
      </c>
      <c r="BQ11" s="275">
        <f t="shared" si="1"/>
      </c>
      <c r="BR11" s="275">
        <f t="shared" si="1"/>
      </c>
      <c r="BS11" s="275">
        <f t="shared" si="1"/>
        <v>3</v>
      </c>
      <c r="BT11" s="275">
        <f t="shared" si="1"/>
      </c>
      <c r="BU11" s="275">
        <f t="shared" si="1"/>
      </c>
      <c r="BV11" s="275">
        <f t="shared" si="1"/>
      </c>
      <c r="BW11" s="275">
        <f t="shared" si="1"/>
      </c>
      <c r="BX11" s="275">
        <f t="shared" si="1"/>
      </c>
      <c r="BY11" s="275">
        <f t="shared" si="1"/>
      </c>
      <c r="BZ11" s="276">
        <f t="shared" si="1"/>
      </c>
      <c r="CA11" s="275">
        <f t="shared" si="1"/>
      </c>
      <c r="CB11" s="275">
        <f t="shared" si="1"/>
      </c>
      <c r="CC11" s="275">
        <f t="shared" si="1"/>
      </c>
      <c r="CD11" s="275">
        <f t="shared" si="1"/>
      </c>
      <c r="CE11" s="275">
        <f t="shared" si="1"/>
      </c>
      <c r="CF11" s="275">
        <f t="shared" si="1"/>
      </c>
      <c r="CG11" s="275">
        <f t="shared" si="1"/>
      </c>
      <c r="CH11" s="275">
        <f t="shared" si="1"/>
      </c>
      <c r="CI11" s="275">
        <f t="shared" si="1"/>
      </c>
      <c r="CJ11" s="275">
        <f t="shared" si="1"/>
      </c>
      <c r="CK11" s="275">
        <f t="shared" si="1"/>
      </c>
      <c r="CL11" s="275">
        <f t="shared" si="1"/>
      </c>
      <c r="CM11" s="275">
        <f t="shared" si="1"/>
      </c>
      <c r="CN11" s="275">
        <f t="shared" si="1"/>
      </c>
      <c r="CO11" s="275">
        <f t="shared" si="1"/>
      </c>
      <c r="CP11" s="275">
        <f aca="true" t="shared" si="2" ref="CP11:DD11">IF(SUM(INDEX($A:$XFD,ROW()+2,COLUMN()-1))=0,MONTH(INDEX($A:$XFD,ROW()+2,COLUMN())),IF(MONTH(INDEX($A:$XFD,ROW()+2,COLUMN()))&lt;&gt;MONTH(INDEX($A:$XFD,ROW()+2,COLUMN()-1)),MONTH(INDEX($A:$XFD,ROW()+2,COLUMN())),""))</f>
      </c>
      <c r="CQ11" s="275">
        <f t="shared" si="2"/>
      </c>
      <c r="CR11" s="275">
        <f t="shared" si="2"/>
      </c>
      <c r="CS11" s="275">
        <f t="shared" si="2"/>
      </c>
      <c r="CT11" s="275">
        <f t="shared" si="2"/>
      </c>
      <c r="CU11" s="275">
        <f t="shared" si="2"/>
      </c>
      <c r="CV11" s="275">
        <f t="shared" si="2"/>
      </c>
      <c r="CW11" s="275">
        <f t="shared" si="2"/>
      </c>
      <c r="CX11" s="275">
        <f t="shared" si="2"/>
        <v>4</v>
      </c>
      <c r="CY11" s="275">
        <f t="shared" si="2"/>
      </c>
      <c r="CZ11" s="275">
        <f t="shared" si="2"/>
      </c>
      <c r="DA11" s="275">
        <f t="shared" si="2"/>
      </c>
      <c r="DB11" s="275">
        <f t="shared" si="2"/>
      </c>
      <c r="DC11" s="275">
        <f t="shared" si="2"/>
      </c>
      <c r="DD11" s="276">
        <f t="shared" si="2"/>
      </c>
    </row>
    <row r="12" spans="1:108" ht="14.25" customHeight="1" thickBot="1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7"/>
      <c r="T12" s="334"/>
      <c r="U12" s="335"/>
      <c r="V12" s="335"/>
      <c r="W12" s="336"/>
      <c r="X12" s="341"/>
      <c r="Y12" s="342"/>
      <c r="Z12" s="342"/>
      <c r="AA12" s="342"/>
      <c r="AB12" s="342"/>
      <c r="AC12" s="343"/>
      <c r="AD12" s="185" t="str">
        <f>IF(AD11="","","／")</f>
        <v>／</v>
      </c>
      <c r="AE12" s="45">
        <f aca="true" t="shared" si="3" ref="AE12:CP12">IF(AE11="","","／")</f>
      </c>
      <c r="AF12" s="45">
        <f t="shared" si="3"/>
      </c>
      <c r="AG12" s="44">
        <f t="shared" si="3"/>
      </c>
      <c r="AH12" s="44">
        <f t="shared" si="3"/>
      </c>
      <c r="AI12" s="44">
        <f t="shared" si="3"/>
      </c>
      <c r="AJ12" s="44">
        <f t="shared" si="3"/>
      </c>
      <c r="AK12" s="44">
        <f t="shared" si="3"/>
      </c>
      <c r="AL12" s="44">
        <f t="shared" si="3"/>
      </c>
      <c r="AM12" s="44">
        <f t="shared" si="3"/>
      </c>
      <c r="AN12" s="44">
        <f t="shared" si="3"/>
      </c>
      <c r="AO12" s="44">
        <f t="shared" si="3"/>
      </c>
      <c r="AP12" s="44">
        <f t="shared" si="3"/>
      </c>
      <c r="AQ12" s="44" t="str">
        <f t="shared" si="3"/>
        <v>／</v>
      </c>
      <c r="AR12" s="44">
        <f t="shared" si="3"/>
      </c>
      <c r="AS12" s="44">
        <f t="shared" si="3"/>
      </c>
      <c r="AT12" s="44">
        <f t="shared" si="3"/>
      </c>
      <c r="AU12" s="44">
        <f t="shared" si="3"/>
      </c>
      <c r="AV12" s="44">
        <f t="shared" si="3"/>
      </c>
      <c r="AW12" s="44">
        <f t="shared" si="3"/>
      </c>
      <c r="AX12" s="44">
        <f t="shared" si="3"/>
      </c>
      <c r="AY12" s="44">
        <f t="shared" si="3"/>
      </c>
      <c r="AZ12" s="44">
        <f t="shared" si="3"/>
      </c>
      <c r="BA12" s="44">
        <f t="shared" si="3"/>
      </c>
      <c r="BB12" s="44">
        <f t="shared" si="3"/>
      </c>
      <c r="BC12" s="44">
        <f t="shared" si="3"/>
      </c>
      <c r="BD12" s="44">
        <f t="shared" si="3"/>
      </c>
      <c r="BE12" s="44">
        <f t="shared" si="3"/>
      </c>
      <c r="BF12" s="44">
        <f t="shared" si="3"/>
      </c>
      <c r="BG12" s="44">
        <f t="shared" si="3"/>
      </c>
      <c r="BH12" s="44">
        <f t="shared" si="3"/>
      </c>
      <c r="BI12" s="44">
        <f t="shared" si="3"/>
      </c>
      <c r="BJ12" s="44">
        <f t="shared" si="3"/>
      </c>
      <c r="BK12" s="44">
        <f t="shared" si="3"/>
      </c>
      <c r="BL12" s="44">
        <f t="shared" si="3"/>
      </c>
      <c r="BM12" s="44">
        <f t="shared" si="3"/>
      </c>
      <c r="BN12" s="44">
        <f t="shared" si="3"/>
      </c>
      <c r="BO12" s="44">
        <f t="shared" si="3"/>
      </c>
      <c r="BP12" s="44">
        <f t="shared" si="3"/>
      </c>
      <c r="BQ12" s="44">
        <f t="shared" si="3"/>
      </c>
      <c r="BR12" s="44">
        <f t="shared" si="3"/>
      </c>
      <c r="BS12" s="44" t="str">
        <f t="shared" si="3"/>
        <v>／</v>
      </c>
      <c r="BT12" s="44">
        <f t="shared" si="3"/>
      </c>
      <c r="BU12" s="44">
        <f t="shared" si="3"/>
      </c>
      <c r="BV12" s="44">
        <f t="shared" si="3"/>
      </c>
      <c r="BW12" s="44">
        <f t="shared" si="3"/>
      </c>
      <c r="BX12" s="44">
        <f t="shared" si="3"/>
      </c>
      <c r="BY12" s="44">
        <f t="shared" si="3"/>
      </c>
      <c r="BZ12" s="46">
        <f t="shared" si="3"/>
      </c>
      <c r="CA12" s="44">
        <f t="shared" si="3"/>
      </c>
      <c r="CB12" s="44">
        <f t="shared" si="3"/>
      </c>
      <c r="CC12" s="44">
        <f t="shared" si="3"/>
      </c>
      <c r="CD12" s="44">
        <f t="shared" si="3"/>
      </c>
      <c r="CE12" s="44">
        <f t="shared" si="3"/>
      </c>
      <c r="CF12" s="44">
        <f t="shared" si="3"/>
      </c>
      <c r="CG12" s="44">
        <f t="shared" si="3"/>
      </c>
      <c r="CH12" s="44">
        <f t="shared" si="3"/>
      </c>
      <c r="CI12" s="44">
        <f t="shared" si="3"/>
      </c>
      <c r="CJ12" s="44">
        <f t="shared" si="3"/>
      </c>
      <c r="CK12" s="44">
        <f t="shared" si="3"/>
      </c>
      <c r="CL12" s="44">
        <f t="shared" si="3"/>
      </c>
      <c r="CM12" s="44">
        <f t="shared" si="3"/>
      </c>
      <c r="CN12" s="44">
        <f t="shared" si="3"/>
      </c>
      <c r="CO12" s="44">
        <f t="shared" si="3"/>
      </c>
      <c r="CP12" s="44">
        <f t="shared" si="3"/>
      </c>
      <c r="CQ12" s="44">
        <f aca="true" t="shared" si="4" ref="CQ12:DD12">IF(CQ11="","","／")</f>
      </c>
      <c r="CR12" s="44">
        <f t="shared" si="4"/>
      </c>
      <c r="CS12" s="44">
        <f t="shared" si="4"/>
      </c>
      <c r="CT12" s="44">
        <f t="shared" si="4"/>
      </c>
      <c r="CU12" s="44">
        <f t="shared" si="4"/>
      </c>
      <c r="CV12" s="44">
        <f t="shared" si="4"/>
      </c>
      <c r="CW12" s="44">
        <f t="shared" si="4"/>
      </c>
      <c r="CX12" s="44" t="str">
        <f t="shared" si="4"/>
        <v>／</v>
      </c>
      <c r="CY12" s="44">
        <f t="shared" si="4"/>
      </c>
      <c r="CZ12" s="44">
        <f t="shared" si="4"/>
      </c>
      <c r="DA12" s="44">
        <f t="shared" si="4"/>
      </c>
      <c r="DB12" s="44">
        <f t="shared" si="4"/>
      </c>
      <c r="DC12" s="44">
        <f t="shared" si="4"/>
      </c>
      <c r="DD12" s="46">
        <f t="shared" si="4"/>
      </c>
    </row>
    <row r="13" spans="1:108" ht="14.25" customHeight="1" thickBot="1">
      <c r="A13" s="517" t="s">
        <v>27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9"/>
      <c r="T13" s="337"/>
      <c r="U13" s="335"/>
      <c r="V13" s="335"/>
      <c r="W13" s="336"/>
      <c r="X13" s="344" t="s">
        <v>6</v>
      </c>
      <c r="Y13" s="345"/>
      <c r="Z13" s="345"/>
      <c r="AA13" s="345"/>
      <c r="AB13" s="345"/>
      <c r="AC13" s="346"/>
      <c r="AD13" s="186">
        <f aca="true" t="shared" si="5" ref="AD13:BI13">IF(SUM(INDEX($A:$XFD,ROW(),COLUMN()-1))=0,INDEX($A:$XFD,1,24),INDEX($A:$XFD,ROW(),COLUMN()-1)+1)</f>
        <v>41293</v>
      </c>
      <c r="AE13" s="47">
        <f t="shared" si="5"/>
        <v>41294</v>
      </c>
      <c r="AF13" s="47">
        <f t="shared" si="5"/>
        <v>41295</v>
      </c>
      <c r="AG13" s="47">
        <f t="shared" si="5"/>
        <v>41296</v>
      </c>
      <c r="AH13" s="47">
        <f t="shared" si="5"/>
        <v>41297</v>
      </c>
      <c r="AI13" s="47">
        <f t="shared" si="5"/>
        <v>41298</v>
      </c>
      <c r="AJ13" s="47">
        <f t="shared" si="5"/>
        <v>41299</v>
      </c>
      <c r="AK13" s="47">
        <f t="shared" si="5"/>
        <v>41300</v>
      </c>
      <c r="AL13" s="47">
        <f t="shared" si="5"/>
        <v>41301</v>
      </c>
      <c r="AM13" s="47">
        <f t="shared" si="5"/>
        <v>41302</v>
      </c>
      <c r="AN13" s="47">
        <f t="shared" si="5"/>
        <v>41303</v>
      </c>
      <c r="AO13" s="47">
        <f t="shared" si="5"/>
        <v>41304</v>
      </c>
      <c r="AP13" s="47">
        <f t="shared" si="5"/>
        <v>41305</v>
      </c>
      <c r="AQ13" s="47">
        <f t="shared" si="5"/>
        <v>41306</v>
      </c>
      <c r="AR13" s="47">
        <f t="shared" si="5"/>
        <v>41307</v>
      </c>
      <c r="AS13" s="47">
        <f t="shared" si="5"/>
        <v>41308</v>
      </c>
      <c r="AT13" s="47">
        <f t="shared" si="5"/>
        <v>41309</v>
      </c>
      <c r="AU13" s="47">
        <f t="shared" si="5"/>
        <v>41310</v>
      </c>
      <c r="AV13" s="47">
        <f t="shared" si="5"/>
        <v>41311</v>
      </c>
      <c r="AW13" s="47">
        <f t="shared" si="5"/>
        <v>41312</v>
      </c>
      <c r="AX13" s="47">
        <f t="shared" si="5"/>
        <v>41313</v>
      </c>
      <c r="AY13" s="47">
        <f t="shared" si="5"/>
        <v>41314</v>
      </c>
      <c r="AZ13" s="47">
        <f t="shared" si="5"/>
        <v>41315</v>
      </c>
      <c r="BA13" s="47">
        <f t="shared" si="5"/>
        <v>41316</v>
      </c>
      <c r="BB13" s="47">
        <f t="shared" si="5"/>
        <v>41317</v>
      </c>
      <c r="BC13" s="47">
        <f t="shared" si="5"/>
        <v>41318</v>
      </c>
      <c r="BD13" s="47">
        <f t="shared" si="5"/>
        <v>41319</v>
      </c>
      <c r="BE13" s="47">
        <f t="shared" si="5"/>
        <v>41320</v>
      </c>
      <c r="BF13" s="47">
        <f t="shared" si="5"/>
        <v>41321</v>
      </c>
      <c r="BG13" s="47">
        <f t="shared" si="5"/>
        <v>41322</v>
      </c>
      <c r="BH13" s="47">
        <f t="shared" si="5"/>
        <v>41323</v>
      </c>
      <c r="BI13" s="47">
        <f t="shared" si="5"/>
        <v>41324</v>
      </c>
      <c r="BJ13" s="47">
        <f aca="true" t="shared" si="6" ref="BJ13:CO13">IF(SUM(INDEX($A:$XFD,ROW(),COLUMN()-1))=0,INDEX($A:$XFD,1,24),INDEX($A:$XFD,ROW(),COLUMN()-1)+1)</f>
        <v>41325</v>
      </c>
      <c r="BK13" s="47">
        <f t="shared" si="6"/>
        <v>41326</v>
      </c>
      <c r="BL13" s="47">
        <f t="shared" si="6"/>
        <v>41327</v>
      </c>
      <c r="BM13" s="47">
        <f t="shared" si="6"/>
        <v>41328</v>
      </c>
      <c r="BN13" s="47">
        <f t="shared" si="6"/>
        <v>41329</v>
      </c>
      <c r="BO13" s="47">
        <f t="shared" si="6"/>
        <v>41330</v>
      </c>
      <c r="BP13" s="47">
        <f t="shared" si="6"/>
        <v>41331</v>
      </c>
      <c r="BQ13" s="47">
        <f t="shared" si="6"/>
        <v>41332</v>
      </c>
      <c r="BR13" s="47">
        <f t="shared" si="6"/>
        <v>41333</v>
      </c>
      <c r="BS13" s="47">
        <f t="shared" si="6"/>
        <v>41334</v>
      </c>
      <c r="BT13" s="47">
        <f t="shared" si="6"/>
        <v>41335</v>
      </c>
      <c r="BU13" s="47">
        <f t="shared" si="6"/>
        <v>41336</v>
      </c>
      <c r="BV13" s="47">
        <f t="shared" si="6"/>
        <v>41337</v>
      </c>
      <c r="BW13" s="47">
        <f t="shared" si="6"/>
        <v>41338</v>
      </c>
      <c r="BX13" s="47">
        <f t="shared" si="6"/>
        <v>41339</v>
      </c>
      <c r="BY13" s="47">
        <f t="shared" si="6"/>
        <v>41340</v>
      </c>
      <c r="BZ13" s="48">
        <f t="shared" si="6"/>
        <v>41341</v>
      </c>
      <c r="CA13" s="47">
        <f t="shared" si="6"/>
        <v>41342</v>
      </c>
      <c r="CB13" s="47">
        <f t="shared" si="6"/>
        <v>41343</v>
      </c>
      <c r="CC13" s="47">
        <f t="shared" si="6"/>
        <v>41344</v>
      </c>
      <c r="CD13" s="47">
        <f t="shared" si="6"/>
        <v>41345</v>
      </c>
      <c r="CE13" s="47">
        <f t="shared" si="6"/>
        <v>41346</v>
      </c>
      <c r="CF13" s="47">
        <f t="shared" si="6"/>
        <v>41347</v>
      </c>
      <c r="CG13" s="47">
        <f t="shared" si="6"/>
        <v>41348</v>
      </c>
      <c r="CH13" s="47">
        <f t="shared" si="6"/>
        <v>41349</v>
      </c>
      <c r="CI13" s="47">
        <f t="shared" si="6"/>
        <v>41350</v>
      </c>
      <c r="CJ13" s="47">
        <f t="shared" si="6"/>
        <v>41351</v>
      </c>
      <c r="CK13" s="47">
        <f t="shared" si="6"/>
        <v>41352</v>
      </c>
      <c r="CL13" s="47">
        <f t="shared" si="6"/>
        <v>41353</v>
      </c>
      <c r="CM13" s="47">
        <f t="shared" si="6"/>
        <v>41354</v>
      </c>
      <c r="CN13" s="47">
        <f t="shared" si="6"/>
        <v>41355</v>
      </c>
      <c r="CO13" s="47">
        <f t="shared" si="6"/>
        <v>41356</v>
      </c>
      <c r="CP13" s="47">
        <f aca="true" t="shared" si="7" ref="CP13:DD13">IF(SUM(INDEX($A:$XFD,ROW(),COLUMN()-1))=0,INDEX($A:$XFD,1,24),INDEX($A:$XFD,ROW(),COLUMN()-1)+1)</f>
        <v>41357</v>
      </c>
      <c r="CQ13" s="47">
        <f t="shared" si="7"/>
        <v>41358</v>
      </c>
      <c r="CR13" s="47">
        <f t="shared" si="7"/>
        <v>41359</v>
      </c>
      <c r="CS13" s="47">
        <f t="shared" si="7"/>
        <v>41360</v>
      </c>
      <c r="CT13" s="47">
        <f t="shared" si="7"/>
        <v>41361</v>
      </c>
      <c r="CU13" s="47">
        <f t="shared" si="7"/>
        <v>41362</v>
      </c>
      <c r="CV13" s="47">
        <f t="shared" si="7"/>
        <v>41363</v>
      </c>
      <c r="CW13" s="47">
        <f t="shared" si="7"/>
        <v>41364</v>
      </c>
      <c r="CX13" s="47">
        <f t="shared" si="7"/>
        <v>41365</v>
      </c>
      <c r="CY13" s="47">
        <f t="shared" si="7"/>
        <v>41366</v>
      </c>
      <c r="CZ13" s="47">
        <f t="shared" si="7"/>
        <v>41367</v>
      </c>
      <c r="DA13" s="47">
        <f t="shared" si="7"/>
        <v>41368</v>
      </c>
      <c r="DB13" s="47">
        <f t="shared" si="7"/>
        <v>41369</v>
      </c>
      <c r="DC13" s="47">
        <f t="shared" si="7"/>
        <v>41370</v>
      </c>
      <c r="DD13" s="48">
        <f t="shared" si="7"/>
        <v>41371</v>
      </c>
    </row>
    <row r="14" spans="1:108" ht="14.25" customHeight="1" thickBot="1">
      <c r="A14" s="520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2"/>
      <c r="T14" s="337"/>
      <c r="U14" s="335"/>
      <c r="V14" s="335"/>
      <c r="W14" s="336"/>
      <c r="X14" s="347"/>
      <c r="Y14" s="348"/>
      <c r="Z14" s="348"/>
      <c r="AA14" s="348"/>
      <c r="AB14" s="348"/>
      <c r="AC14" s="349"/>
      <c r="AD14" s="187">
        <f aca="true" t="shared" si="8" ref="AD14:BI14">INDEX($A:$XFD,ROW()-1,COLUMN())</f>
        <v>41293</v>
      </c>
      <c r="AE14" s="49">
        <f t="shared" si="8"/>
        <v>41294</v>
      </c>
      <c r="AF14" s="49">
        <f t="shared" si="8"/>
        <v>41295</v>
      </c>
      <c r="AG14" s="49">
        <f t="shared" si="8"/>
        <v>41296</v>
      </c>
      <c r="AH14" s="49">
        <f t="shared" si="8"/>
        <v>41297</v>
      </c>
      <c r="AI14" s="49">
        <f t="shared" si="8"/>
        <v>41298</v>
      </c>
      <c r="AJ14" s="49">
        <f t="shared" si="8"/>
        <v>41299</v>
      </c>
      <c r="AK14" s="49">
        <f t="shared" si="8"/>
        <v>41300</v>
      </c>
      <c r="AL14" s="49">
        <f t="shared" si="8"/>
        <v>41301</v>
      </c>
      <c r="AM14" s="49">
        <f t="shared" si="8"/>
        <v>41302</v>
      </c>
      <c r="AN14" s="49">
        <f t="shared" si="8"/>
        <v>41303</v>
      </c>
      <c r="AO14" s="49">
        <f t="shared" si="8"/>
        <v>41304</v>
      </c>
      <c r="AP14" s="49">
        <f t="shared" si="8"/>
        <v>41305</v>
      </c>
      <c r="AQ14" s="49">
        <f t="shared" si="8"/>
        <v>41306</v>
      </c>
      <c r="AR14" s="49">
        <f t="shared" si="8"/>
        <v>41307</v>
      </c>
      <c r="AS14" s="49">
        <f t="shared" si="8"/>
        <v>41308</v>
      </c>
      <c r="AT14" s="49">
        <f t="shared" si="8"/>
        <v>41309</v>
      </c>
      <c r="AU14" s="49">
        <f t="shared" si="8"/>
        <v>41310</v>
      </c>
      <c r="AV14" s="49">
        <f t="shared" si="8"/>
        <v>41311</v>
      </c>
      <c r="AW14" s="49">
        <f t="shared" si="8"/>
        <v>41312</v>
      </c>
      <c r="AX14" s="49">
        <f t="shared" si="8"/>
        <v>41313</v>
      </c>
      <c r="AY14" s="49">
        <f t="shared" si="8"/>
        <v>41314</v>
      </c>
      <c r="AZ14" s="49">
        <f t="shared" si="8"/>
        <v>41315</v>
      </c>
      <c r="BA14" s="49">
        <f t="shared" si="8"/>
        <v>41316</v>
      </c>
      <c r="BB14" s="49">
        <f t="shared" si="8"/>
        <v>41317</v>
      </c>
      <c r="BC14" s="49">
        <f t="shared" si="8"/>
        <v>41318</v>
      </c>
      <c r="BD14" s="49">
        <f t="shared" si="8"/>
        <v>41319</v>
      </c>
      <c r="BE14" s="49">
        <f t="shared" si="8"/>
        <v>41320</v>
      </c>
      <c r="BF14" s="49">
        <f t="shared" si="8"/>
        <v>41321</v>
      </c>
      <c r="BG14" s="49">
        <f t="shared" si="8"/>
        <v>41322</v>
      </c>
      <c r="BH14" s="49">
        <f t="shared" si="8"/>
        <v>41323</v>
      </c>
      <c r="BI14" s="49">
        <f t="shared" si="8"/>
        <v>41324</v>
      </c>
      <c r="BJ14" s="49">
        <f aca="true" t="shared" si="9" ref="BJ14:CO14">INDEX($A:$XFD,ROW()-1,COLUMN())</f>
        <v>41325</v>
      </c>
      <c r="BK14" s="49">
        <f t="shared" si="9"/>
        <v>41326</v>
      </c>
      <c r="BL14" s="49">
        <f t="shared" si="9"/>
        <v>41327</v>
      </c>
      <c r="BM14" s="49">
        <f t="shared" si="9"/>
        <v>41328</v>
      </c>
      <c r="BN14" s="49">
        <f t="shared" si="9"/>
        <v>41329</v>
      </c>
      <c r="BO14" s="49">
        <f t="shared" si="9"/>
        <v>41330</v>
      </c>
      <c r="BP14" s="49">
        <f t="shared" si="9"/>
        <v>41331</v>
      </c>
      <c r="BQ14" s="49">
        <f t="shared" si="9"/>
        <v>41332</v>
      </c>
      <c r="BR14" s="49">
        <f t="shared" si="9"/>
        <v>41333</v>
      </c>
      <c r="BS14" s="49">
        <f t="shared" si="9"/>
        <v>41334</v>
      </c>
      <c r="BT14" s="49">
        <f t="shared" si="9"/>
        <v>41335</v>
      </c>
      <c r="BU14" s="49">
        <f t="shared" si="9"/>
        <v>41336</v>
      </c>
      <c r="BV14" s="49">
        <f t="shared" si="9"/>
        <v>41337</v>
      </c>
      <c r="BW14" s="49">
        <f t="shared" si="9"/>
        <v>41338</v>
      </c>
      <c r="BX14" s="49">
        <f t="shared" si="9"/>
        <v>41339</v>
      </c>
      <c r="BY14" s="49">
        <f t="shared" si="9"/>
        <v>41340</v>
      </c>
      <c r="BZ14" s="50">
        <f t="shared" si="9"/>
        <v>41341</v>
      </c>
      <c r="CA14" s="49">
        <f t="shared" si="9"/>
        <v>41342</v>
      </c>
      <c r="CB14" s="49">
        <f t="shared" si="9"/>
        <v>41343</v>
      </c>
      <c r="CC14" s="49">
        <f t="shared" si="9"/>
        <v>41344</v>
      </c>
      <c r="CD14" s="49">
        <f t="shared" si="9"/>
        <v>41345</v>
      </c>
      <c r="CE14" s="49">
        <f t="shared" si="9"/>
        <v>41346</v>
      </c>
      <c r="CF14" s="49">
        <f t="shared" si="9"/>
        <v>41347</v>
      </c>
      <c r="CG14" s="49">
        <f t="shared" si="9"/>
        <v>41348</v>
      </c>
      <c r="CH14" s="49">
        <f t="shared" si="9"/>
        <v>41349</v>
      </c>
      <c r="CI14" s="49">
        <f t="shared" si="9"/>
        <v>41350</v>
      </c>
      <c r="CJ14" s="49">
        <f t="shared" si="9"/>
        <v>41351</v>
      </c>
      <c r="CK14" s="49">
        <f t="shared" si="9"/>
        <v>41352</v>
      </c>
      <c r="CL14" s="49">
        <f t="shared" si="9"/>
        <v>41353</v>
      </c>
      <c r="CM14" s="49">
        <f t="shared" si="9"/>
        <v>41354</v>
      </c>
      <c r="CN14" s="49">
        <f t="shared" si="9"/>
        <v>41355</v>
      </c>
      <c r="CO14" s="49">
        <f t="shared" si="9"/>
        <v>41356</v>
      </c>
      <c r="CP14" s="49">
        <f aca="true" t="shared" si="10" ref="CP14:DD14">INDEX($A:$XFD,ROW()-1,COLUMN())</f>
        <v>41357</v>
      </c>
      <c r="CQ14" s="49">
        <f t="shared" si="10"/>
        <v>41358</v>
      </c>
      <c r="CR14" s="49">
        <f t="shared" si="10"/>
        <v>41359</v>
      </c>
      <c r="CS14" s="49">
        <f t="shared" si="10"/>
        <v>41360</v>
      </c>
      <c r="CT14" s="49">
        <f t="shared" si="10"/>
        <v>41361</v>
      </c>
      <c r="CU14" s="49">
        <f t="shared" si="10"/>
        <v>41362</v>
      </c>
      <c r="CV14" s="49">
        <f t="shared" si="10"/>
        <v>41363</v>
      </c>
      <c r="CW14" s="49">
        <f t="shared" si="10"/>
        <v>41364</v>
      </c>
      <c r="CX14" s="49">
        <f t="shared" si="10"/>
        <v>41365</v>
      </c>
      <c r="CY14" s="49">
        <f t="shared" si="10"/>
        <v>41366</v>
      </c>
      <c r="CZ14" s="49">
        <f t="shared" si="10"/>
        <v>41367</v>
      </c>
      <c r="DA14" s="49">
        <f t="shared" si="10"/>
        <v>41368</v>
      </c>
      <c r="DB14" s="49">
        <f t="shared" si="10"/>
        <v>41369</v>
      </c>
      <c r="DC14" s="49">
        <f t="shared" si="10"/>
        <v>41370</v>
      </c>
      <c r="DD14" s="50">
        <f t="shared" si="10"/>
        <v>41371</v>
      </c>
    </row>
    <row r="15" spans="1:108" ht="14.25" customHeight="1">
      <c r="A15" s="374" t="s">
        <v>18</v>
      </c>
      <c r="B15" s="375"/>
      <c r="C15" s="435" t="s">
        <v>19</v>
      </c>
      <c r="D15" s="436"/>
      <c r="E15" s="436"/>
      <c r="F15" s="436"/>
      <c r="G15" s="436"/>
      <c r="H15" s="436"/>
      <c r="I15" s="436"/>
      <c r="J15" s="436"/>
      <c r="K15" s="437"/>
      <c r="L15" s="435" t="s">
        <v>21</v>
      </c>
      <c r="M15" s="436"/>
      <c r="N15" s="436"/>
      <c r="O15" s="436"/>
      <c r="P15" s="436"/>
      <c r="Q15" s="436"/>
      <c r="R15" s="437"/>
      <c r="T15" s="416" t="s">
        <v>86</v>
      </c>
      <c r="U15" s="417"/>
      <c r="V15" s="417"/>
      <c r="W15" s="418"/>
      <c r="X15" s="356" t="s">
        <v>121</v>
      </c>
      <c r="Y15" s="509"/>
      <c r="Z15" s="352"/>
      <c r="AA15" s="352"/>
      <c r="AB15" s="352"/>
      <c r="AC15" s="354"/>
      <c r="AD15" s="492" t="s">
        <v>134</v>
      </c>
      <c r="AE15" s="352" t="s">
        <v>133</v>
      </c>
      <c r="AF15" s="352"/>
      <c r="AG15" s="352"/>
      <c r="AH15" s="352"/>
      <c r="AI15" s="352"/>
      <c r="AJ15" s="352"/>
      <c r="AK15" s="352"/>
      <c r="AL15" s="483"/>
      <c r="AM15" s="352"/>
      <c r="AN15" s="352"/>
      <c r="AO15" s="352"/>
      <c r="AP15" s="483"/>
      <c r="AQ15" s="485"/>
      <c r="AR15" s="485"/>
      <c r="AS15" s="485"/>
      <c r="AT15" s="485"/>
      <c r="AU15" s="352"/>
      <c r="AV15" s="485"/>
      <c r="AW15" s="485"/>
      <c r="AX15" s="485"/>
      <c r="AY15" s="485"/>
      <c r="AZ15" s="485"/>
      <c r="BA15" s="483"/>
      <c r="BB15" s="485"/>
      <c r="BC15" s="485"/>
      <c r="BD15" s="485"/>
      <c r="BE15" s="485"/>
      <c r="BF15" s="485"/>
      <c r="BG15" s="485"/>
      <c r="BH15" s="485"/>
      <c r="BI15" s="352"/>
      <c r="BJ15" s="485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485"/>
      <c r="BZ15" s="487"/>
      <c r="CA15" s="485"/>
      <c r="CB15" s="485"/>
      <c r="CC15" s="485"/>
      <c r="CD15" s="483"/>
      <c r="CE15" s="485"/>
      <c r="CF15" s="485"/>
      <c r="CG15" s="485"/>
      <c r="CH15" s="485"/>
      <c r="CI15" s="485"/>
      <c r="CJ15" s="485"/>
      <c r="CK15" s="485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264"/>
    </row>
    <row r="16" spans="1:108" ht="14.25" customHeight="1">
      <c r="A16" s="376"/>
      <c r="B16" s="377"/>
      <c r="C16" s="438"/>
      <c r="D16" s="439"/>
      <c r="E16" s="439"/>
      <c r="F16" s="439"/>
      <c r="G16" s="439"/>
      <c r="H16" s="439"/>
      <c r="I16" s="439"/>
      <c r="J16" s="439"/>
      <c r="K16" s="440"/>
      <c r="L16" s="438"/>
      <c r="M16" s="439"/>
      <c r="N16" s="439"/>
      <c r="O16" s="439"/>
      <c r="P16" s="439"/>
      <c r="Q16" s="439"/>
      <c r="R16" s="440"/>
      <c r="T16" s="419"/>
      <c r="U16" s="420"/>
      <c r="V16" s="420"/>
      <c r="W16" s="421"/>
      <c r="X16" s="357"/>
      <c r="Y16" s="415"/>
      <c r="Z16" s="353"/>
      <c r="AA16" s="353"/>
      <c r="AB16" s="353"/>
      <c r="AC16" s="355"/>
      <c r="AD16" s="465"/>
      <c r="AE16" s="353"/>
      <c r="AF16" s="353"/>
      <c r="AG16" s="353"/>
      <c r="AH16" s="353"/>
      <c r="AI16" s="353"/>
      <c r="AJ16" s="353"/>
      <c r="AK16" s="353"/>
      <c r="AL16" s="484"/>
      <c r="AM16" s="353"/>
      <c r="AN16" s="353"/>
      <c r="AO16" s="353"/>
      <c r="AP16" s="415"/>
      <c r="AQ16" s="486"/>
      <c r="AR16" s="350"/>
      <c r="AS16" s="350"/>
      <c r="AT16" s="350"/>
      <c r="AU16" s="350"/>
      <c r="AV16" s="486"/>
      <c r="AW16" s="486"/>
      <c r="AX16" s="486"/>
      <c r="AY16" s="486"/>
      <c r="AZ16" s="486"/>
      <c r="BA16" s="415"/>
      <c r="BB16" s="486"/>
      <c r="BC16" s="486"/>
      <c r="BD16" s="486"/>
      <c r="BE16" s="486"/>
      <c r="BF16" s="486"/>
      <c r="BG16" s="486"/>
      <c r="BH16" s="486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488"/>
      <c r="CA16" s="486"/>
      <c r="CB16" s="486"/>
      <c r="CC16" s="486"/>
      <c r="CD16" s="415"/>
      <c r="CE16" s="486"/>
      <c r="CF16" s="486"/>
      <c r="CG16" s="486"/>
      <c r="CH16" s="486"/>
      <c r="CI16" s="486"/>
      <c r="CJ16" s="486"/>
      <c r="CK16" s="48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4"/>
    </row>
    <row r="17" spans="1:108" ht="14.25" customHeight="1">
      <c r="A17" s="378" t="s">
        <v>20</v>
      </c>
      <c r="B17" s="379"/>
      <c r="C17" s="444" t="s">
        <v>38</v>
      </c>
      <c r="D17" s="445"/>
      <c r="E17" s="491" t="s">
        <v>39</v>
      </c>
      <c r="F17" s="445"/>
      <c r="G17" s="491" t="s">
        <v>40</v>
      </c>
      <c r="H17" s="445"/>
      <c r="I17" s="491" t="s">
        <v>37</v>
      </c>
      <c r="J17" s="445"/>
      <c r="K17" s="508"/>
      <c r="L17" s="444" t="s">
        <v>38</v>
      </c>
      <c r="M17" s="445"/>
      <c r="N17" s="445"/>
      <c r="O17" s="491" t="s">
        <v>39</v>
      </c>
      <c r="P17" s="445"/>
      <c r="Q17" s="491" t="s">
        <v>40</v>
      </c>
      <c r="R17" s="508"/>
      <c r="T17" s="419"/>
      <c r="U17" s="420"/>
      <c r="V17" s="420"/>
      <c r="W17" s="421"/>
      <c r="X17" s="357"/>
      <c r="Y17" s="415"/>
      <c r="Z17" s="353"/>
      <c r="AA17" s="353"/>
      <c r="AB17" s="353"/>
      <c r="AC17" s="355"/>
      <c r="AD17" s="465"/>
      <c r="AE17" s="353"/>
      <c r="AF17" s="353"/>
      <c r="AG17" s="353"/>
      <c r="AH17" s="353"/>
      <c r="AI17" s="353"/>
      <c r="AJ17" s="353"/>
      <c r="AK17" s="353"/>
      <c r="AL17" s="484"/>
      <c r="AM17" s="353"/>
      <c r="AN17" s="353"/>
      <c r="AO17" s="353"/>
      <c r="AP17" s="415"/>
      <c r="AQ17" s="486"/>
      <c r="AR17" s="350"/>
      <c r="AS17" s="350"/>
      <c r="AT17" s="350"/>
      <c r="AU17" s="350"/>
      <c r="AV17" s="486"/>
      <c r="AW17" s="486"/>
      <c r="AX17" s="486"/>
      <c r="AY17" s="486"/>
      <c r="AZ17" s="486"/>
      <c r="BA17" s="415"/>
      <c r="BB17" s="486"/>
      <c r="BC17" s="486"/>
      <c r="BD17" s="486"/>
      <c r="BE17" s="486"/>
      <c r="BF17" s="486"/>
      <c r="BG17" s="486"/>
      <c r="BH17" s="486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488"/>
      <c r="CA17" s="486"/>
      <c r="CB17" s="486"/>
      <c r="CC17" s="486"/>
      <c r="CD17" s="415"/>
      <c r="CE17" s="486"/>
      <c r="CF17" s="486"/>
      <c r="CG17" s="486"/>
      <c r="CH17" s="486"/>
      <c r="CI17" s="486"/>
      <c r="CJ17" s="486"/>
      <c r="CK17" s="48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4"/>
    </row>
    <row r="18" spans="1:108" ht="14.25" customHeight="1">
      <c r="A18" s="371" t="s">
        <v>17</v>
      </c>
      <c r="B18" s="70" t="s">
        <v>23</v>
      </c>
      <c r="C18" s="380"/>
      <c r="D18" s="381"/>
      <c r="E18" s="388"/>
      <c r="F18" s="381"/>
      <c r="G18" s="388"/>
      <c r="H18" s="381"/>
      <c r="I18" s="388"/>
      <c r="J18" s="391"/>
      <c r="K18" s="392"/>
      <c r="L18" s="380"/>
      <c r="M18" s="391"/>
      <c r="N18" s="381"/>
      <c r="O18" s="388"/>
      <c r="P18" s="381"/>
      <c r="Q18" s="388"/>
      <c r="R18" s="392"/>
      <c r="T18" s="419"/>
      <c r="U18" s="420"/>
      <c r="V18" s="420"/>
      <c r="W18" s="421"/>
      <c r="X18" s="357"/>
      <c r="Y18" s="415"/>
      <c r="Z18" s="353"/>
      <c r="AA18" s="353"/>
      <c r="AB18" s="353"/>
      <c r="AC18" s="355"/>
      <c r="AD18" s="465"/>
      <c r="AE18" s="353"/>
      <c r="AF18" s="353"/>
      <c r="AG18" s="353"/>
      <c r="AH18" s="353"/>
      <c r="AI18" s="353"/>
      <c r="AJ18" s="353"/>
      <c r="AK18" s="353"/>
      <c r="AL18" s="484"/>
      <c r="AM18" s="353"/>
      <c r="AN18" s="353"/>
      <c r="AO18" s="353"/>
      <c r="AP18" s="415"/>
      <c r="AQ18" s="486"/>
      <c r="AR18" s="350"/>
      <c r="AS18" s="350"/>
      <c r="AT18" s="350"/>
      <c r="AU18" s="350"/>
      <c r="AV18" s="486"/>
      <c r="AW18" s="486"/>
      <c r="AX18" s="486"/>
      <c r="AY18" s="486"/>
      <c r="AZ18" s="486"/>
      <c r="BA18" s="415"/>
      <c r="BB18" s="486"/>
      <c r="BC18" s="486"/>
      <c r="BD18" s="486"/>
      <c r="BE18" s="486"/>
      <c r="BF18" s="486"/>
      <c r="BG18" s="486"/>
      <c r="BH18" s="486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488"/>
      <c r="CA18" s="486"/>
      <c r="CB18" s="486"/>
      <c r="CC18" s="486"/>
      <c r="CD18" s="415"/>
      <c r="CE18" s="486"/>
      <c r="CF18" s="486"/>
      <c r="CG18" s="486"/>
      <c r="CH18" s="486"/>
      <c r="CI18" s="486"/>
      <c r="CJ18" s="486"/>
      <c r="CK18" s="48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4"/>
    </row>
    <row r="19" spans="1:108" ht="14.25" customHeight="1">
      <c r="A19" s="372"/>
      <c r="B19" s="71" t="s">
        <v>130</v>
      </c>
      <c r="C19" s="382"/>
      <c r="D19" s="383"/>
      <c r="E19" s="389"/>
      <c r="F19" s="383"/>
      <c r="G19" s="389"/>
      <c r="H19" s="383"/>
      <c r="I19" s="389"/>
      <c r="J19" s="390"/>
      <c r="K19" s="393"/>
      <c r="L19" s="382"/>
      <c r="M19" s="390"/>
      <c r="N19" s="383"/>
      <c r="O19" s="389"/>
      <c r="P19" s="383"/>
      <c r="Q19" s="389"/>
      <c r="R19" s="393"/>
      <c r="T19" s="422"/>
      <c r="U19" s="423"/>
      <c r="V19" s="423"/>
      <c r="W19" s="424"/>
      <c r="X19" s="413" t="s">
        <v>122</v>
      </c>
      <c r="Y19" s="415"/>
      <c r="Z19" s="350"/>
      <c r="AA19" s="350"/>
      <c r="AB19" s="350"/>
      <c r="AC19" s="351"/>
      <c r="AD19" s="464" t="s">
        <v>136</v>
      </c>
      <c r="AE19" s="350" t="s">
        <v>135</v>
      </c>
      <c r="AF19" s="350"/>
      <c r="AG19" s="350"/>
      <c r="AH19" s="350"/>
      <c r="AI19" s="350"/>
      <c r="AJ19" s="350"/>
      <c r="AK19" s="350"/>
      <c r="AL19" s="415"/>
      <c r="AM19" s="350"/>
      <c r="AN19" s="350"/>
      <c r="AO19" s="350"/>
      <c r="AP19" s="415"/>
      <c r="AQ19" s="486"/>
      <c r="AR19" s="486"/>
      <c r="AS19" s="486"/>
      <c r="AT19" s="486"/>
      <c r="AU19" s="350"/>
      <c r="AV19" s="486"/>
      <c r="AW19" s="486"/>
      <c r="AX19" s="486"/>
      <c r="AY19" s="486"/>
      <c r="AZ19" s="486"/>
      <c r="BA19" s="415"/>
      <c r="BB19" s="486"/>
      <c r="BC19" s="486"/>
      <c r="BD19" s="486"/>
      <c r="BE19" s="486"/>
      <c r="BF19" s="486"/>
      <c r="BG19" s="486"/>
      <c r="BH19" s="486"/>
      <c r="BI19" s="350"/>
      <c r="BJ19" s="486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486"/>
      <c r="BZ19" s="489"/>
      <c r="CA19" s="486"/>
      <c r="CB19" s="486"/>
      <c r="CC19" s="486"/>
      <c r="CD19" s="415"/>
      <c r="CE19" s="486"/>
      <c r="CF19" s="486"/>
      <c r="CG19" s="486"/>
      <c r="CH19" s="486"/>
      <c r="CI19" s="486"/>
      <c r="CJ19" s="486"/>
      <c r="CK19" s="486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7"/>
    </row>
    <row r="20" spans="1:108" ht="14.25" customHeight="1">
      <c r="A20" s="372"/>
      <c r="B20" s="71" t="s">
        <v>131</v>
      </c>
      <c r="C20" s="382"/>
      <c r="D20" s="383"/>
      <c r="E20" s="389"/>
      <c r="F20" s="383"/>
      <c r="G20" s="389"/>
      <c r="H20" s="383"/>
      <c r="I20" s="389"/>
      <c r="J20" s="390"/>
      <c r="K20" s="393"/>
      <c r="L20" s="382"/>
      <c r="M20" s="390"/>
      <c r="N20" s="383"/>
      <c r="O20" s="389"/>
      <c r="P20" s="383"/>
      <c r="Q20" s="389"/>
      <c r="R20" s="393"/>
      <c r="T20" s="422"/>
      <c r="U20" s="423"/>
      <c r="V20" s="423"/>
      <c r="W20" s="424"/>
      <c r="X20" s="414"/>
      <c r="Y20" s="415"/>
      <c r="Z20" s="350"/>
      <c r="AA20" s="350"/>
      <c r="AB20" s="350"/>
      <c r="AC20" s="351"/>
      <c r="AD20" s="493"/>
      <c r="AE20" s="350"/>
      <c r="AF20" s="350"/>
      <c r="AG20" s="350"/>
      <c r="AH20" s="350"/>
      <c r="AI20" s="350"/>
      <c r="AJ20" s="350"/>
      <c r="AK20" s="350"/>
      <c r="AL20" s="484"/>
      <c r="AM20" s="350"/>
      <c r="AN20" s="350"/>
      <c r="AO20" s="350"/>
      <c r="AP20" s="415"/>
      <c r="AQ20" s="486"/>
      <c r="AR20" s="350"/>
      <c r="AS20" s="350"/>
      <c r="AT20" s="350"/>
      <c r="AU20" s="350"/>
      <c r="AV20" s="486"/>
      <c r="AW20" s="486"/>
      <c r="AX20" s="486"/>
      <c r="AY20" s="486"/>
      <c r="AZ20" s="486"/>
      <c r="BA20" s="415"/>
      <c r="BB20" s="486"/>
      <c r="BC20" s="486"/>
      <c r="BD20" s="486"/>
      <c r="BE20" s="486"/>
      <c r="BF20" s="486"/>
      <c r="BG20" s="486"/>
      <c r="BH20" s="486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490"/>
      <c r="CA20" s="486"/>
      <c r="CB20" s="486"/>
      <c r="CC20" s="486"/>
      <c r="CD20" s="415"/>
      <c r="CE20" s="486"/>
      <c r="CF20" s="486"/>
      <c r="CG20" s="486"/>
      <c r="CH20" s="486"/>
      <c r="CI20" s="486"/>
      <c r="CJ20" s="486"/>
      <c r="CK20" s="486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7"/>
    </row>
    <row r="21" spans="1:108" ht="14.25" customHeight="1">
      <c r="A21" s="372"/>
      <c r="B21" s="71"/>
      <c r="C21" s="382"/>
      <c r="D21" s="383"/>
      <c r="E21" s="389"/>
      <c r="F21" s="383"/>
      <c r="G21" s="389"/>
      <c r="H21" s="383"/>
      <c r="I21" s="389"/>
      <c r="J21" s="390"/>
      <c r="K21" s="393"/>
      <c r="L21" s="382"/>
      <c r="M21" s="390"/>
      <c r="N21" s="383"/>
      <c r="O21" s="389"/>
      <c r="P21" s="383"/>
      <c r="Q21" s="389"/>
      <c r="R21" s="393"/>
      <c r="T21" s="422"/>
      <c r="U21" s="423"/>
      <c r="V21" s="423"/>
      <c r="W21" s="424"/>
      <c r="X21" s="413" t="s">
        <v>123</v>
      </c>
      <c r="Y21" s="415"/>
      <c r="Z21" s="350"/>
      <c r="AA21" s="350"/>
      <c r="AB21" s="350"/>
      <c r="AC21" s="351"/>
      <c r="AD21" s="464" t="s">
        <v>138</v>
      </c>
      <c r="AE21" s="350" t="s">
        <v>137</v>
      </c>
      <c r="AF21" s="350"/>
      <c r="AG21" s="350"/>
      <c r="AH21" s="350"/>
      <c r="AI21" s="350"/>
      <c r="AJ21" s="350"/>
      <c r="AK21" s="350"/>
      <c r="AL21" s="415"/>
      <c r="AM21" s="350"/>
      <c r="AN21" s="350"/>
      <c r="AO21" s="350"/>
      <c r="AP21" s="415"/>
      <c r="AQ21" s="486"/>
      <c r="AR21" s="486"/>
      <c r="AS21" s="486"/>
      <c r="AT21" s="486"/>
      <c r="AU21" s="350"/>
      <c r="AV21" s="486"/>
      <c r="AW21" s="486"/>
      <c r="AX21" s="486"/>
      <c r="AY21" s="486"/>
      <c r="AZ21" s="486"/>
      <c r="BA21" s="415"/>
      <c r="BB21" s="486"/>
      <c r="BC21" s="486"/>
      <c r="BD21" s="486"/>
      <c r="BE21" s="486"/>
      <c r="BF21" s="486"/>
      <c r="BG21" s="486"/>
      <c r="BH21" s="486"/>
      <c r="BI21" s="350"/>
      <c r="BJ21" s="486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486"/>
      <c r="BZ21" s="489"/>
      <c r="CA21" s="486"/>
      <c r="CB21" s="486"/>
      <c r="CC21" s="486"/>
      <c r="CD21" s="415"/>
      <c r="CE21" s="486"/>
      <c r="CF21" s="486"/>
      <c r="CG21" s="486"/>
      <c r="CH21" s="486"/>
      <c r="CI21" s="486"/>
      <c r="CJ21" s="486"/>
      <c r="CK21" s="486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7"/>
    </row>
    <row r="22" spans="1:108" ht="14.25" customHeight="1">
      <c r="A22" s="372"/>
      <c r="B22" s="71"/>
      <c r="C22" s="382"/>
      <c r="D22" s="383"/>
      <c r="E22" s="389"/>
      <c r="F22" s="383"/>
      <c r="G22" s="389"/>
      <c r="H22" s="383"/>
      <c r="I22" s="389"/>
      <c r="J22" s="390"/>
      <c r="K22" s="393"/>
      <c r="L22" s="382"/>
      <c r="M22" s="390"/>
      <c r="N22" s="383"/>
      <c r="O22" s="389"/>
      <c r="P22" s="383"/>
      <c r="Q22" s="389"/>
      <c r="R22" s="393"/>
      <c r="T22" s="422"/>
      <c r="U22" s="423"/>
      <c r="V22" s="423"/>
      <c r="W22" s="424"/>
      <c r="X22" s="414"/>
      <c r="Y22" s="415"/>
      <c r="Z22" s="350"/>
      <c r="AA22" s="350"/>
      <c r="AB22" s="350"/>
      <c r="AC22" s="351"/>
      <c r="AD22" s="493"/>
      <c r="AE22" s="350"/>
      <c r="AF22" s="350"/>
      <c r="AG22" s="350"/>
      <c r="AH22" s="350"/>
      <c r="AI22" s="350"/>
      <c r="AJ22" s="350"/>
      <c r="AK22" s="350"/>
      <c r="AL22" s="484"/>
      <c r="AM22" s="350"/>
      <c r="AN22" s="350"/>
      <c r="AO22" s="350"/>
      <c r="AP22" s="415"/>
      <c r="AQ22" s="486"/>
      <c r="AR22" s="350"/>
      <c r="AS22" s="350"/>
      <c r="AT22" s="350"/>
      <c r="AU22" s="350"/>
      <c r="AV22" s="486"/>
      <c r="AW22" s="486"/>
      <c r="AX22" s="486"/>
      <c r="AY22" s="486"/>
      <c r="AZ22" s="486"/>
      <c r="BA22" s="415"/>
      <c r="BB22" s="486"/>
      <c r="BC22" s="486"/>
      <c r="BD22" s="486"/>
      <c r="BE22" s="486"/>
      <c r="BF22" s="486"/>
      <c r="BG22" s="486"/>
      <c r="BH22" s="486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490"/>
      <c r="CA22" s="486"/>
      <c r="CB22" s="486"/>
      <c r="CC22" s="486"/>
      <c r="CD22" s="415"/>
      <c r="CE22" s="486"/>
      <c r="CF22" s="486"/>
      <c r="CG22" s="486"/>
      <c r="CH22" s="486"/>
      <c r="CI22" s="486"/>
      <c r="CJ22" s="486"/>
      <c r="CK22" s="486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7"/>
    </row>
    <row r="23" spans="1:108" ht="14.25" customHeight="1">
      <c r="A23" s="372"/>
      <c r="B23" s="72"/>
      <c r="C23" s="382"/>
      <c r="D23" s="383"/>
      <c r="E23" s="389"/>
      <c r="F23" s="383"/>
      <c r="G23" s="389"/>
      <c r="H23" s="383"/>
      <c r="I23" s="389"/>
      <c r="J23" s="390"/>
      <c r="K23" s="393"/>
      <c r="L23" s="382"/>
      <c r="M23" s="390"/>
      <c r="N23" s="383"/>
      <c r="O23" s="389"/>
      <c r="P23" s="383"/>
      <c r="Q23" s="389"/>
      <c r="R23" s="393"/>
      <c r="T23" s="422"/>
      <c r="U23" s="423"/>
      <c r="V23" s="423"/>
      <c r="W23" s="424"/>
      <c r="X23" s="414"/>
      <c r="Y23" s="415"/>
      <c r="Z23" s="350"/>
      <c r="AA23" s="350"/>
      <c r="AB23" s="350"/>
      <c r="AC23" s="351"/>
      <c r="AD23" s="493"/>
      <c r="AE23" s="350"/>
      <c r="AF23" s="350"/>
      <c r="AG23" s="350"/>
      <c r="AH23" s="350"/>
      <c r="AI23" s="350"/>
      <c r="AJ23" s="350"/>
      <c r="AK23" s="350"/>
      <c r="AL23" s="484"/>
      <c r="AM23" s="350"/>
      <c r="AN23" s="350"/>
      <c r="AO23" s="350"/>
      <c r="AP23" s="415"/>
      <c r="AQ23" s="486"/>
      <c r="AR23" s="350"/>
      <c r="AS23" s="350"/>
      <c r="AT23" s="350"/>
      <c r="AU23" s="350"/>
      <c r="AV23" s="486"/>
      <c r="AW23" s="486"/>
      <c r="AX23" s="486"/>
      <c r="AY23" s="486"/>
      <c r="AZ23" s="486"/>
      <c r="BA23" s="415"/>
      <c r="BB23" s="486"/>
      <c r="BC23" s="486"/>
      <c r="BD23" s="486"/>
      <c r="BE23" s="486"/>
      <c r="BF23" s="486"/>
      <c r="BG23" s="486"/>
      <c r="BH23" s="486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490"/>
      <c r="CA23" s="486"/>
      <c r="CB23" s="486"/>
      <c r="CC23" s="486"/>
      <c r="CD23" s="415"/>
      <c r="CE23" s="486"/>
      <c r="CF23" s="486"/>
      <c r="CG23" s="486"/>
      <c r="CH23" s="486"/>
      <c r="CI23" s="486"/>
      <c r="CJ23" s="486"/>
      <c r="CK23" s="486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7"/>
    </row>
    <row r="24" spans="1:108" ht="14.25" customHeight="1">
      <c r="A24" s="372"/>
      <c r="B24" s="72"/>
      <c r="C24" s="382"/>
      <c r="D24" s="383"/>
      <c r="E24" s="389"/>
      <c r="F24" s="383"/>
      <c r="G24" s="389"/>
      <c r="H24" s="383"/>
      <c r="I24" s="389"/>
      <c r="J24" s="390"/>
      <c r="K24" s="393"/>
      <c r="L24" s="382"/>
      <c r="M24" s="390"/>
      <c r="N24" s="383"/>
      <c r="O24" s="389"/>
      <c r="P24" s="383"/>
      <c r="Q24" s="389"/>
      <c r="R24" s="393"/>
      <c r="T24" s="422"/>
      <c r="U24" s="423"/>
      <c r="V24" s="423"/>
      <c r="W24" s="424"/>
      <c r="X24" s="414"/>
      <c r="Y24" s="415"/>
      <c r="Z24" s="350"/>
      <c r="AA24" s="350"/>
      <c r="AB24" s="350"/>
      <c r="AC24" s="351"/>
      <c r="AD24" s="493"/>
      <c r="AE24" s="350"/>
      <c r="AF24" s="350"/>
      <c r="AG24" s="350"/>
      <c r="AH24" s="350"/>
      <c r="AI24" s="350"/>
      <c r="AJ24" s="350"/>
      <c r="AK24" s="350"/>
      <c r="AL24" s="484"/>
      <c r="AM24" s="350"/>
      <c r="AN24" s="350"/>
      <c r="AO24" s="350"/>
      <c r="AP24" s="415"/>
      <c r="AQ24" s="486"/>
      <c r="AR24" s="350"/>
      <c r="AS24" s="350"/>
      <c r="AT24" s="350"/>
      <c r="AU24" s="350"/>
      <c r="AV24" s="486"/>
      <c r="AW24" s="486"/>
      <c r="AX24" s="486"/>
      <c r="AY24" s="486"/>
      <c r="AZ24" s="486"/>
      <c r="BA24" s="415"/>
      <c r="BB24" s="486"/>
      <c r="BC24" s="486"/>
      <c r="BD24" s="486"/>
      <c r="BE24" s="486"/>
      <c r="BF24" s="486"/>
      <c r="BG24" s="486"/>
      <c r="BH24" s="486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490"/>
      <c r="CA24" s="486"/>
      <c r="CB24" s="486"/>
      <c r="CC24" s="486"/>
      <c r="CD24" s="415"/>
      <c r="CE24" s="486"/>
      <c r="CF24" s="486"/>
      <c r="CG24" s="486"/>
      <c r="CH24" s="486"/>
      <c r="CI24" s="486"/>
      <c r="CJ24" s="486"/>
      <c r="CK24" s="486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7"/>
    </row>
    <row r="25" spans="1:108" ht="14.25" customHeight="1" thickBot="1">
      <c r="A25" s="373"/>
      <c r="B25" s="73"/>
      <c r="C25" s="384"/>
      <c r="D25" s="385"/>
      <c r="E25" s="401"/>
      <c r="F25" s="385"/>
      <c r="G25" s="401"/>
      <c r="H25" s="385"/>
      <c r="I25" s="401"/>
      <c r="J25" s="404"/>
      <c r="K25" s="405"/>
      <c r="L25" s="384"/>
      <c r="M25" s="404"/>
      <c r="N25" s="385"/>
      <c r="O25" s="401"/>
      <c r="P25" s="385"/>
      <c r="Q25" s="401"/>
      <c r="R25" s="405"/>
      <c r="T25" s="422"/>
      <c r="U25" s="423"/>
      <c r="V25" s="423"/>
      <c r="W25" s="424"/>
      <c r="X25" s="413" t="s">
        <v>124</v>
      </c>
      <c r="Y25" s="415"/>
      <c r="Z25" s="350"/>
      <c r="AA25" s="350"/>
      <c r="AB25" s="350"/>
      <c r="AC25" s="351"/>
      <c r="AD25" s="464"/>
      <c r="AE25" s="350"/>
      <c r="AF25" s="350"/>
      <c r="AG25" s="350"/>
      <c r="AH25" s="350"/>
      <c r="AI25" s="350"/>
      <c r="AJ25" s="350"/>
      <c r="AK25" s="350"/>
      <c r="AL25" s="484"/>
      <c r="AM25" s="350"/>
      <c r="AN25" s="350"/>
      <c r="AO25" s="350"/>
      <c r="AP25" s="415"/>
      <c r="AQ25" s="486"/>
      <c r="AR25" s="486"/>
      <c r="AS25" s="486"/>
      <c r="AT25" s="486"/>
      <c r="AU25" s="350"/>
      <c r="AV25" s="486"/>
      <c r="AW25" s="486"/>
      <c r="AX25" s="486"/>
      <c r="AY25" s="486"/>
      <c r="AZ25" s="486"/>
      <c r="BA25" s="415"/>
      <c r="BB25" s="486"/>
      <c r="BC25" s="486"/>
      <c r="BD25" s="486"/>
      <c r="BE25" s="350"/>
      <c r="BF25" s="486"/>
      <c r="BG25" s="350"/>
      <c r="BH25" s="350"/>
      <c r="BI25" s="350"/>
      <c r="BJ25" s="486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486"/>
      <c r="BZ25" s="489"/>
      <c r="CA25" s="486"/>
      <c r="CB25" s="486"/>
      <c r="CC25" s="486"/>
      <c r="CD25" s="415"/>
      <c r="CE25" s="486"/>
      <c r="CF25" s="486"/>
      <c r="CG25" s="486"/>
      <c r="CH25" s="350"/>
      <c r="CI25" s="486"/>
      <c r="CJ25" s="350"/>
      <c r="CK25" s="350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7"/>
    </row>
    <row r="26" spans="1:108" ht="14.25" customHeight="1">
      <c r="A26" s="358" t="s">
        <v>16</v>
      </c>
      <c r="B26" s="237" t="s">
        <v>125</v>
      </c>
      <c r="C26" s="386">
        <v>40</v>
      </c>
      <c r="D26" s="368"/>
      <c r="E26" s="367">
        <v>50</v>
      </c>
      <c r="F26" s="368"/>
      <c r="G26" s="367">
        <v>60</v>
      </c>
      <c r="H26" s="368"/>
      <c r="I26" s="367"/>
      <c r="J26" s="394"/>
      <c r="K26" s="403"/>
      <c r="L26" s="386">
        <v>45</v>
      </c>
      <c r="M26" s="394"/>
      <c r="N26" s="368"/>
      <c r="O26" s="367">
        <v>55</v>
      </c>
      <c r="P26" s="368"/>
      <c r="Q26" s="367">
        <v>65</v>
      </c>
      <c r="R26" s="403"/>
      <c r="T26" s="425"/>
      <c r="U26" s="426"/>
      <c r="V26" s="426"/>
      <c r="W26" s="427"/>
      <c r="X26" s="429"/>
      <c r="Y26" s="415"/>
      <c r="Z26" s="353"/>
      <c r="AA26" s="353"/>
      <c r="AB26" s="353"/>
      <c r="AC26" s="355"/>
      <c r="AD26" s="465"/>
      <c r="AE26" s="353"/>
      <c r="AF26" s="353"/>
      <c r="AG26" s="353"/>
      <c r="AH26" s="353"/>
      <c r="AI26" s="353"/>
      <c r="AJ26" s="353"/>
      <c r="AK26" s="353"/>
      <c r="AL26" s="484"/>
      <c r="AM26" s="353"/>
      <c r="AN26" s="353"/>
      <c r="AO26" s="353"/>
      <c r="AP26" s="524"/>
      <c r="AQ26" s="523"/>
      <c r="AR26" s="525"/>
      <c r="AS26" s="525"/>
      <c r="AT26" s="525"/>
      <c r="AU26" s="525"/>
      <c r="AV26" s="523"/>
      <c r="AW26" s="523"/>
      <c r="AX26" s="525"/>
      <c r="AY26" s="523"/>
      <c r="AZ26" s="523"/>
      <c r="BA26" s="524"/>
      <c r="BB26" s="523"/>
      <c r="BC26" s="523"/>
      <c r="BD26" s="523"/>
      <c r="BE26" s="525"/>
      <c r="BF26" s="525"/>
      <c r="BG26" s="525"/>
      <c r="BH26" s="525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488"/>
      <c r="CA26" s="525"/>
      <c r="CB26" s="523"/>
      <c r="CC26" s="523"/>
      <c r="CD26" s="524"/>
      <c r="CE26" s="523"/>
      <c r="CF26" s="523"/>
      <c r="CG26" s="523"/>
      <c r="CH26" s="525"/>
      <c r="CI26" s="525"/>
      <c r="CJ26" s="525"/>
      <c r="CK26" s="525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4"/>
    </row>
    <row r="27" spans="1:108" ht="14.25" customHeight="1" thickBot="1">
      <c r="A27" s="359"/>
      <c r="B27" s="238" t="s">
        <v>126</v>
      </c>
      <c r="C27" s="387">
        <v>50</v>
      </c>
      <c r="D27" s="370"/>
      <c r="E27" s="369"/>
      <c r="F27" s="370"/>
      <c r="G27" s="369"/>
      <c r="H27" s="370"/>
      <c r="I27" s="369"/>
      <c r="J27" s="402"/>
      <c r="K27" s="406"/>
      <c r="L27" s="387">
        <v>55</v>
      </c>
      <c r="M27" s="402"/>
      <c r="N27" s="370"/>
      <c r="O27" s="369"/>
      <c r="P27" s="370"/>
      <c r="Q27" s="369"/>
      <c r="R27" s="406"/>
      <c r="T27" s="294" t="s">
        <v>1</v>
      </c>
      <c r="U27" s="295"/>
      <c r="V27" s="295"/>
      <c r="W27" s="292"/>
      <c r="X27" s="188"/>
      <c r="Y27" s="183"/>
      <c r="Z27" s="13"/>
      <c r="AA27" s="13"/>
      <c r="AB27" s="13"/>
      <c r="AC27" s="189"/>
      <c r="AD27" s="12"/>
      <c r="AE27" s="13"/>
      <c r="AF27" s="13"/>
      <c r="AG27" s="13"/>
      <c r="AH27" s="13"/>
      <c r="AI27" s="13"/>
      <c r="AJ27" s="13"/>
      <c r="AK27" s="13"/>
      <c r="AL27" s="183"/>
      <c r="AM27" s="13"/>
      <c r="AN27" s="13"/>
      <c r="AO27" s="13"/>
      <c r="AP27" s="18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8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8"/>
      <c r="CA27" s="13"/>
      <c r="CB27" s="13"/>
      <c r="CC27" s="13"/>
      <c r="CD27" s="18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8"/>
    </row>
    <row r="28" spans="1:108" ht="14.25" customHeight="1">
      <c r="A28" s="364"/>
      <c r="B28" s="365"/>
      <c r="C28" s="31"/>
      <c r="D28" s="32"/>
      <c r="E28" s="33"/>
      <c r="F28" s="32"/>
      <c r="G28" s="34"/>
      <c r="H28" s="32"/>
      <c r="I28" s="34"/>
      <c r="J28" s="35"/>
      <c r="K28" s="399">
        <v>80</v>
      </c>
      <c r="L28" s="400"/>
      <c r="M28" s="36"/>
      <c r="N28" s="32"/>
      <c r="O28" s="33"/>
      <c r="P28" s="32"/>
      <c r="Q28" s="33"/>
      <c r="R28" s="37"/>
      <c r="T28" s="293" t="s">
        <v>2</v>
      </c>
      <c r="U28" s="291"/>
      <c r="V28" s="291"/>
      <c r="W28" s="290"/>
      <c r="X28" s="190"/>
      <c r="Y28" s="90"/>
      <c r="Z28" s="63"/>
      <c r="AA28" s="63"/>
      <c r="AB28" s="63"/>
      <c r="AC28" s="191"/>
      <c r="AD28" s="181"/>
      <c r="AE28" s="63"/>
      <c r="AF28" s="63"/>
      <c r="AG28" s="63"/>
      <c r="AH28" s="63"/>
      <c r="AI28" s="63"/>
      <c r="AJ28" s="63"/>
      <c r="AK28" s="63"/>
      <c r="AL28" s="90"/>
      <c r="AM28" s="63"/>
      <c r="AN28" s="63"/>
      <c r="AO28" s="63"/>
      <c r="AP28" s="90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90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3"/>
      <c r="CB28" s="63"/>
      <c r="CC28" s="63"/>
      <c r="CD28" s="90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ht="14.25" customHeight="1">
      <c r="A29" s="315"/>
      <c r="B29" s="314"/>
      <c r="C29" s="14"/>
      <c r="D29" s="15"/>
      <c r="E29" s="16"/>
      <c r="F29" s="15"/>
      <c r="G29" s="17"/>
      <c r="H29" s="15"/>
      <c r="I29" s="17"/>
      <c r="J29" s="29"/>
      <c r="K29" s="395"/>
      <c r="L29" s="396"/>
      <c r="M29" s="30"/>
      <c r="N29" s="15"/>
      <c r="O29" s="16"/>
      <c r="P29" s="15"/>
      <c r="Q29" s="16"/>
      <c r="R29" s="19"/>
      <c r="T29" s="293" t="s">
        <v>3</v>
      </c>
      <c r="U29" s="291"/>
      <c r="V29" s="291"/>
      <c r="W29" s="290"/>
      <c r="X29" s="190"/>
      <c r="Y29" s="90"/>
      <c r="Z29" s="63"/>
      <c r="AA29" s="63"/>
      <c r="AB29" s="63"/>
      <c r="AC29" s="191"/>
      <c r="AD29" s="181"/>
      <c r="AE29" s="63"/>
      <c r="AF29" s="63"/>
      <c r="AG29" s="63"/>
      <c r="AH29" s="63"/>
      <c r="AI29" s="63"/>
      <c r="AJ29" s="63"/>
      <c r="AK29" s="63"/>
      <c r="AL29" s="90"/>
      <c r="AM29" s="63"/>
      <c r="AN29" s="63"/>
      <c r="AO29" s="63"/>
      <c r="AP29" s="90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90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  <c r="CA29" s="63"/>
      <c r="CB29" s="63"/>
      <c r="CC29" s="63"/>
      <c r="CD29" s="90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ht="14.25" customHeight="1" thickBot="1">
      <c r="A30" s="315"/>
      <c r="B30" s="314"/>
      <c r="C30" s="3"/>
      <c r="D30" s="4"/>
      <c r="E30" s="3"/>
      <c r="F30" s="4"/>
      <c r="G30" s="5"/>
      <c r="H30" s="4"/>
      <c r="I30" s="5"/>
      <c r="J30" s="4"/>
      <c r="K30" s="24"/>
      <c r="L30" s="25"/>
      <c r="M30" s="3"/>
      <c r="N30" s="4"/>
      <c r="O30" s="3"/>
      <c r="P30" s="4"/>
      <c r="Q30" s="3"/>
      <c r="R30" s="7"/>
      <c r="T30" s="430" t="s">
        <v>4</v>
      </c>
      <c r="U30" s="431"/>
      <c r="V30" s="431"/>
      <c r="W30" s="432"/>
      <c r="X30" s="192"/>
      <c r="Y30" s="91"/>
      <c r="Z30" s="65"/>
      <c r="AA30" s="65"/>
      <c r="AB30" s="65"/>
      <c r="AC30" s="193"/>
      <c r="AD30" s="182"/>
      <c r="AE30" s="65"/>
      <c r="AF30" s="65"/>
      <c r="AG30" s="65"/>
      <c r="AH30" s="65"/>
      <c r="AI30" s="65"/>
      <c r="AJ30" s="65"/>
      <c r="AK30" s="65"/>
      <c r="AL30" s="91"/>
      <c r="AM30" s="65"/>
      <c r="AN30" s="65"/>
      <c r="AO30" s="65"/>
      <c r="AP30" s="91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91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  <c r="CA30" s="65"/>
      <c r="CB30" s="65"/>
      <c r="CC30" s="65"/>
      <c r="CD30" s="91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ht="14.25" customHeight="1">
      <c r="A31" s="313"/>
      <c r="B31" s="366"/>
      <c r="C31" s="102"/>
      <c r="D31" s="103"/>
      <c r="E31" s="102"/>
      <c r="F31" s="103"/>
      <c r="G31" s="74"/>
      <c r="H31" s="103"/>
      <c r="I31" s="74"/>
      <c r="J31" s="103"/>
      <c r="K31" s="104"/>
      <c r="L31" s="105"/>
      <c r="M31" s="102"/>
      <c r="N31" s="103"/>
      <c r="O31" s="102"/>
      <c r="P31" s="103"/>
      <c r="Q31" s="102"/>
      <c r="R31" s="75"/>
      <c r="S31" s="106"/>
      <c r="T31" s="318" t="s">
        <v>9</v>
      </c>
      <c r="U31" s="107"/>
      <c r="V31" s="108"/>
      <c r="W31" s="109" t="s">
        <v>7</v>
      </c>
      <c r="X31" s="212"/>
      <c r="Y31" s="213"/>
      <c r="Z31" s="214"/>
      <c r="AA31" s="214"/>
      <c r="AB31" s="214"/>
      <c r="AC31" s="215"/>
      <c r="AD31" s="216"/>
      <c r="AE31" s="214"/>
      <c r="AF31" s="214"/>
      <c r="AG31" s="214"/>
      <c r="AH31" s="214"/>
      <c r="AI31" s="214"/>
      <c r="AJ31" s="214"/>
      <c r="AK31" s="214"/>
      <c r="AL31" s="213"/>
      <c r="AM31" s="214"/>
      <c r="AN31" s="214"/>
      <c r="AO31" s="214"/>
      <c r="AP31" s="213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3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7"/>
      <c r="CA31" s="214"/>
      <c r="CB31" s="214"/>
      <c r="CC31" s="214"/>
      <c r="CD31" s="213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7"/>
    </row>
    <row r="32" spans="1:108" ht="14.25" customHeight="1">
      <c r="A32" s="362" t="s">
        <v>24</v>
      </c>
      <c r="B32" s="363"/>
      <c r="C32" s="110"/>
      <c r="D32" s="111"/>
      <c r="E32" s="112"/>
      <c r="F32" s="111"/>
      <c r="G32" s="98"/>
      <c r="H32" s="111"/>
      <c r="I32" s="98"/>
      <c r="J32" s="113"/>
      <c r="K32" s="360">
        <v>70</v>
      </c>
      <c r="L32" s="361"/>
      <c r="M32" s="115"/>
      <c r="N32" s="111"/>
      <c r="O32" s="112"/>
      <c r="P32" s="111"/>
      <c r="Q32" s="112"/>
      <c r="R32" s="89"/>
      <c r="S32" s="106"/>
      <c r="T32" s="319"/>
      <c r="U32" s="321">
        <v>87.5</v>
      </c>
      <c r="V32" s="330">
        <v>70</v>
      </c>
      <c r="W32" s="118" t="s">
        <v>15</v>
      </c>
      <c r="X32" s="218"/>
      <c r="Y32" s="219"/>
      <c r="Z32" s="207"/>
      <c r="AA32" s="207"/>
      <c r="AB32" s="207"/>
      <c r="AC32" s="220"/>
      <c r="AD32" s="221"/>
      <c r="AE32" s="207"/>
      <c r="AF32" s="207"/>
      <c r="AG32" s="207"/>
      <c r="AH32" s="207"/>
      <c r="AI32" s="207"/>
      <c r="AJ32" s="207"/>
      <c r="AK32" s="207"/>
      <c r="AL32" s="219"/>
      <c r="AM32" s="207"/>
      <c r="AN32" s="207"/>
      <c r="AO32" s="207"/>
      <c r="AP32" s="219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19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22"/>
      <c r="CA32" s="207"/>
      <c r="CB32" s="207"/>
      <c r="CC32" s="207"/>
      <c r="CD32" s="219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22"/>
    </row>
    <row r="33" spans="1:108" ht="14.25" customHeight="1">
      <c r="A33" s="362"/>
      <c r="B33" s="363"/>
      <c r="C33" s="119"/>
      <c r="D33" s="120"/>
      <c r="E33" s="121"/>
      <c r="F33" s="120"/>
      <c r="G33" s="122"/>
      <c r="H33" s="120"/>
      <c r="I33" s="122"/>
      <c r="J33" s="123"/>
      <c r="K33" s="360"/>
      <c r="L33" s="361"/>
      <c r="M33" s="124"/>
      <c r="N33" s="120"/>
      <c r="O33" s="121"/>
      <c r="P33" s="120"/>
      <c r="Q33" s="121"/>
      <c r="R33" s="125"/>
      <c r="S33" s="106"/>
      <c r="T33" s="319"/>
      <c r="U33" s="321"/>
      <c r="V33" s="330"/>
      <c r="W33" s="126">
        <v>0</v>
      </c>
      <c r="X33" s="223"/>
      <c r="Y33" s="210"/>
      <c r="Z33" s="211"/>
      <c r="AA33" s="211"/>
      <c r="AB33" s="211"/>
      <c r="AC33" s="224"/>
      <c r="AD33" s="225"/>
      <c r="AE33" s="211"/>
      <c r="AF33" s="211"/>
      <c r="AG33" s="211"/>
      <c r="AH33" s="211"/>
      <c r="AI33" s="211"/>
      <c r="AJ33" s="211"/>
      <c r="AK33" s="211"/>
      <c r="AL33" s="210"/>
      <c r="AM33" s="211"/>
      <c r="AN33" s="211"/>
      <c r="AO33" s="211"/>
      <c r="AP33" s="210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0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26"/>
      <c r="CA33" s="211"/>
      <c r="CB33" s="211"/>
      <c r="CC33" s="211"/>
      <c r="CD33" s="210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26"/>
    </row>
    <row r="34" spans="1:108" ht="14.25" customHeight="1">
      <c r="A34" s="362"/>
      <c r="B34" s="363"/>
      <c r="C34" s="102"/>
      <c r="D34" s="103"/>
      <c r="E34" s="102"/>
      <c r="F34" s="103"/>
      <c r="G34" s="74"/>
      <c r="H34" s="103"/>
      <c r="I34" s="74"/>
      <c r="J34" s="103"/>
      <c r="K34" s="114"/>
      <c r="L34" s="105"/>
      <c r="M34" s="102"/>
      <c r="N34" s="103"/>
      <c r="O34" s="102"/>
      <c r="P34" s="103"/>
      <c r="Q34" s="102"/>
      <c r="R34" s="75"/>
      <c r="S34" s="106"/>
      <c r="T34" s="319"/>
      <c r="U34" s="116"/>
      <c r="V34" s="117"/>
      <c r="W34" s="127">
        <v>1</v>
      </c>
      <c r="X34" s="227"/>
      <c r="Y34" s="208"/>
      <c r="Z34" s="209"/>
      <c r="AA34" s="209"/>
      <c r="AB34" s="209"/>
      <c r="AC34" s="228"/>
      <c r="AD34" s="229"/>
      <c r="AE34" s="209"/>
      <c r="AF34" s="209"/>
      <c r="AG34" s="209"/>
      <c r="AH34" s="209"/>
      <c r="AI34" s="209"/>
      <c r="AJ34" s="209"/>
      <c r="AK34" s="209"/>
      <c r="AL34" s="208"/>
      <c r="AM34" s="209"/>
      <c r="AN34" s="209"/>
      <c r="AO34" s="209"/>
      <c r="AP34" s="208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8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30"/>
      <c r="CA34" s="209"/>
      <c r="CB34" s="209"/>
      <c r="CC34" s="209"/>
      <c r="CD34" s="208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30"/>
    </row>
    <row r="35" spans="1:108" ht="14.25" customHeight="1">
      <c r="A35" s="362"/>
      <c r="B35" s="363"/>
      <c r="C35" s="102"/>
      <c r="D35" s="103"/>
      <c r="E35" s="102"/>
      <c r="F35" s="103"/>
      <c r="G35" s="74"/>
      <c r="H35" s="103"/>
      <c r="I35" s="74"/>
      <c r="J35" s="103"/>
      <c r="K35" s="104"/>
      <c r="L35" s="105"/>
      <c r="M35" s="102"/>
      <c r="N35" s="103"/>
      <c r="O35" s="102"/>
      <c r="P35" s="103"/>
      <c r="Q35" s="102"/>
      <c r="R35" s="75"/>
      <c r="S35" s="106"/>
      <c r="T35" s="319"/>
      <c r="U35" s="128"/>
      <c r="V35" s="129"/>
      <c r="W35" s="127">
        <v>2</v>
      </c>
      <c r="X35" s="227" t="s">
        <v>85</v>
      </c>
      <c r="Y35" s="208"/>
      <c r="Z35" s="209"/>
      <c r="AA35" s="209"/>
      <c r="AB35" s="209"/>
      <c r="AC35" s="228"/>
      <c r="AD35" s="229"/>
      <c r="AE35" s="209"/>
      <c r="AF35" s="209"/>
      <c r="AG35" s="209"/>
      <c r="AH35" s="209"/>
      <c r="AI35" s="209"/>
      <c r="AJ35" s="209"/>
      <c r="AK35" s="209"/>
      <c r="AL35" s="208"/>
      <c r="AM35" s="209"/>
      <c r="AN35" s="209"/>
      <c r="AO35" s="209"/>
      <c r="AP35" s="208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8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30"/>
      <c r="CA35" s="209"/>
      <c r="CB35" s="209"/>
      <c r="CC35" s="209"/>
      <c r="CD35" s="208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30"/>
    </row>
    <row r="36" spans="1:108" ht="14.25" customHeight="1">
      <c r="A36" s="362"/>
      <c r="B36" s="363"/>
      <c r="C36" s="110"/>
      <c r="D36" s="111"/>
      <c r="E36" s="112"/>
      <c r="F36" s="111"/>
      <c r="G36" s="98"/>
      <c r="H36" s="111"/>
      <c r="I36" s="98"/>
      <c r="J36" s="113"/>
      <c r="K36" s="360">
        <v>60</v>
      </c>
      <c r="L36" s="361"/>
      <c r="M36" s="115"/>
      <c r="N36" s="111"/>
      <c r="O36" s="112"/>
      <c r="P36" s="111"/>
      <c r="Q36" s="112"/>
      <c r="R36" s="89"/>
      <c r="S36" s="106"/>
      <c r="T36" s="319"/>
      <c r="U36" s="321">
        <v>75</v>
      </c>
      <c r="V36" s="330">
        <v>60</v>
      </c>
      <c r="W36" s="118">
        <v>3</v>
      </c>
      <c r="X36" s="218"/>
      <c r="Y36" s="219"/>
      <c r="Z36" s="207"/>
      <c r="AA36" s="207"/>
      <c r="AB36" s="207"/>
      <c r="AC36" s="220"/>
      <c r="AD36" s="221"/>
      <c r="AE36" s="207"/>
      <c r="AF36" s="207"/>
      <c r="AG36" s="207"/>
      <c r="AH36" s="207"/>
      <c r="AI36" s="207"/>
      <c r="AJ36" s="207"/>
      <c r="AK36" s="207"/>
      <c r="AL36" s="219"/>
      <c r="AM36" s="207"/>
      <c r="AN36" s="207"/>
      <c r="AO36" s="207"/>
      <c r="AP36" s="219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22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22"/>
    </row>
    <row r="37" spans="1:108" ht="14.25" customHeight="1">
      <c r="A37" s="362"/>
      <c r="B37" s="363"/>
      <c r="C37" s="119"/>
      <c r="D37" s="120"/>
      <c r="E37" s="121"/>
      <c r="F37" s="120"/>
      <c r="G37" s="122"/>
      <c r="H37" s="120"/>
      <c r="I37" s="122"/>
      <c r="J37" s="123"/>
      <c r="K37" s="360"/>
      <c r="L37" s="361"/>
      <c r="M37" s="124"/>
      <c r="N37" s="120"/>
      <c r="O37" s="121"/>
      <c r="P37" s="120"/>
      <c r="Q37" s="121"/>
      <c r="R37" s="125"/>
      <c r="S37" s="106"/>
      <c r="T37" s="319"/>
      <c r="U37" s="321"/>
      <c r="V37" s="330"/>
      <c r="W37" s="126">
        <v>4</v>
      </c>
      <c r="X37" s="223"/>
      <c r="Y37" s="210"/>
      <c r="Z37" s="211"/>
      <c r="AA37" s="211"/>
      <c r="AB37" s="211"/>
      <c r="AC37" s="224"/>
      <c r="AD37" s="225"/>
      <c r="AE37" s="211"/>
      <c r="AF37" s="211"/>
      <c r="AG37" s="211"/>
      <c r="AH37" s="211"/>
      <c r="AI37" s="211"/>
      <c r="AJ37" s="211"/>
      <c r="AK37" s="211"/>
      <c r="AL37" s="210"/>
      <c r="AM37" s="211"/>
      <c r="AN37" s="211"/>
      <c r="AO37" s="211"/>
      <c r="AP37" s="210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0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26"/>
      <c r="CA37" s="211"/>
      <c r="CB37" s="211"/>
      <c r="CC37" s="211"/>
      <c r="CD37" s="210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26"/>
    </row>
    <row r="38" spans="1:108" ht="14.25" customHeight="1">
      <c r="A38" s="362"/>
      <c r="B38" s="363"/>
      <c r="C38" s="102"/>
      <c r="D38" s="103"/>
      <c r="E38" s="102"/>
      <c r="F38" s="103"/>
      <c r="G38" s="74"/>
      <c r="H38" s="103"/>
      <c r="I38" s="74"/>
      <c r="J38" s="103"/>
      <c r="K38" s="104"/>
      <c r="L38" s="105"/>
      <c r="M38" s="102"/>
      <c r="N38" s="103"/>
      <c r="O38" s="102"/>
      <c r="P38" s="103"/>
      <c r="Q38" s="102"/>
      <c r="R38" s="75"/>
      <c r="S38" s="106"/>
      <c r="T38" s="319"/>
      <c r="U38" s="128"/>
      <c r="V38" s="129"/>
      <c r="W38" s="127">
        <v>5</v>
      </c>
      <c r="X38" s="227"/>
      <c r="Y38" s="208"/>
      <c r="Z38" s="209"/>
      <c r="AA38" s="209"/>
      <c r="AB38" s="209"/>
      <c r="AC38" s="228"/>
      <c r="AD38" s="229"/>
      <c r="AE38" s="209"/>
      <c r="AF38" s="209"/>
      <c r="AG38" s="209"/>
      <c r="AH38" s="209"/>
      <c r="AI38" s="209"/>
      <c r="AJ38" s="209"/>
      <c r="AK38" s="209"/>
      <c r="AL38" s="208"/>
      <c r="AM38" s="209"/>
      <c r="AN38" s="209"/>
      <c r="AO38" s="209"/>
      <c r="AP38" s="208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8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30"/>
      <c r="CA38" s="209"/>
      <c r="CB38" s="209"/>
      <c r="CC38" s="209"/>
      <c r="CD38" s="208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30"/>
    </row>
    <row r="39" spans="1:108" ht="14.25" customHeight="1">
      <c r="A39" s="362"/>
      <c r="B39" s="363"/>
      <c r="C39" s="102"/>
      <c r="D39" s="103"/>
      <c r="E39" s="102"/>
      <c r="F39" s="103"/>
      <c r="G39" s="74"/>
      <c r="H39" s="103"/>
      <c r="I39" s="74"/>
      <c r="J39" s="103"/>
      <c r="K39" s="104"/>
      <c r="L39" s="105"/>
      <c r="M39" s="102"/>
      <c r="N39" s="103"/>
      <c r="O39" s="102"/>
      <c r="P39" s="103"/>
      <c r="Q39" s="102"/>
      <c r="R39" s="75"/>
      <c r="S39" s="106"/>
      <c r="T39" s="319"/>
      <c r="U39" s="128"/>
      <c r="V39" s="129"/>
      <c r="W39" s="127">
        <v>6</v>
      </c>
      <c r="X39" s="227"/>
      <c r="Y39" s="208"/>
      <c r="Z39" s="209"/>
      <c r="AA39" s="209"/>
      <c r="AB39" s="209"/>
      <c r="AC39" s="228"/>
      <c r="AD39" s="229"/>
      <c r="AE39" s="209"/>
      <c r="AF39" s="209"/>
      <c r="AG39" s="209"/>
      <c r="AH39" s="209"/>
      <c r="AI39" s="209"/>
      <c r="AJ39" s="209"/>
      <c r="AK39" s="209"/>
      <c r="AL39" s="208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8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30"/>
      <c r="CA39" s="209"/>
      <c r="CB39" s="209"/>
      <c r="CC39" s="209"/>
      <c r="CD39" s="208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30"/>
    </row>
    <row r="40" spans="1:108" ht="14.25" customHeight="1">
      <c r="A40" s="362"/>
      <c r="B40" s="363"/>
      <c r="C40" s="110"/>
      <c r="D40" s="111"/>
      <c r="E40" s="112"/>
      <c r="F40" s="111"/>
      <c r="G40" s="98"/>
      <c r="H40" s="111"/>
      <c r="I40" s="98"/>
      <c r="J40" s="113"/>
      <c r="K40" s="360">
        <v>50</v>
      </c>
      <c r="L40" s="361"/>
      <c r="M40" s="115"/>
      <c r="N40" s="111"/>
      <c r="O40" s="112"/>
      <c r="P40" s="111"/>
      <c r="Q40" s="112"/>
      <c r="R40" s="89"/>
      <c r="S40" s="106"/>
      <c r="T40" s="319"/>
      <c r="U40" s="321">
        <v>62.5</v>
      </c>
      <c r="V40" s="330">
        <v>50</v>
      </c>
      <c r="W40" s="118">
        <v>7</v>
      </c>
      <c r="X40" s="218"/>
      <c r="Y40" s="219"/>
      <c r="Z40" s="207"/>
      <c r="AA40" s="207"/>
      <c r="AB40" s="207"/>
      <c r="AC40" s="220"/>
      <c r="AD40" s="221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19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19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22"/>
      <c r="CA40" s="207"/>
      <c r="CB40" s="207"/>
      <c r="CC40" s="207"/>
      <c r="CD40" s="219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22"/>
    </row>
    <row r="41" spans="1:108" ht="14.25" customHeight="1">
      <c r="A41" s="362"/>
      <c r="B41" s="363"/>
      <c r="C41" s="119"/>
      <c r="D41" s="120"/>
      <c r="E41" s="121"/>
      <c r="F41" s="120"/>
      <c r="G41" s="122"/>
      <c r="H41" s="120"/>
      <c r="I41" s="122"/>
      <c r="J41" s="123"/>
      <c r="K41" s="360"/>
      <c r="L41" s="361"/>
      <c r="M41" s="124"/>
      <c r="N41" s="120"/>
      <c r="O41" s="121"/>
      <c r="P41" s="120"/>
      <c r="Q41" s="121"/>
      <c r="R41" s="125"/>
      <c r="S41" s="106"/>
      <c r="T41" s="319"/>
      <c r="U41" s="321"/>
      <c r="V41" s="330"/>
      <c r="W41" s="126">
        <v>8</v>
      </c>
      <c r="X41" s="223"/>
      <c r="Y41" s="210"/>
      <c r="Z41" s="211"/>
      <c r="AA41" s="211"/>
      <c r="AB41" s="211"/>
      <c r="AC41" s="224"/>
      <c r="AD41" s="225"/>
      <c r="AE41" s="211"/>
      <c r="AF41" s="211"/>
      <c r="AG41" s="211"/>
      <c r="AH41" s="211"/>
      <c r="AI41" s="211"/>
      <c r="AJ41" s="211"/>
      <c r="AK41" s="211"/>
      <c r="AL41" s="210"/>
      <c r="AM41" s="211"/>
      <c r="AN41" s="211"/>
      <c r="AO41" s="211"/>
      <c r="AP41" s="210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0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26"/>
      <c r="CA41" s="211"/>
      <c r="CB41" s="211"/>
      <c r="CC41" s="211"/>
      <c r="CD41" s="210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26"/>
    </row>
    <row r="42" spans="1:108" ht="14.25" customHeight="1">
      <c r="A42" s="362"/>
      <c r="B42" s="363"/>
      <c r="C42" s="102"/>
      <c r="D42" s="103"/>
      <c r="E42" s="102"/>
      <c r="F42" s="103"/>
      <c r="G42" s="74"/>
      <c r="H42" s="103"/>
      <c r="I42" s="74"/>
      <c r="J42" s="103"/>
      <c r="K42" s="104"/>
      <c r="L42" s="105"/>
      <c r="M42" s="102"/>
      <c r="N42" s="103"/>
      <c r="O42" s="102"/>
      <c r="P42" s="103"/>
      <c r="Q42" s="102"/>
      <c r="R42" s="75"/>
      <c r="S42" s="106"/>
      <c r="T42" s="319"/>
      <c r="U42" s="128"/>
      <c r="V42" s="129"/>
      <c r="W42" s="127">
        <v>9</v>
      </c>
      <c r="X42" s="227"/>
      <c r="Y42" s="208"/>
      <c r="Z42" s="209"/>
      <c r="AA42" s="209"/>
      <c r="AB42" s="209"/>
      <c r="AC42" s="228"/>
      <c r="AD42" s="229"/>
      <c r="AE42" s="209"/>
      <c r="AF42" s="209"/>
      <c r="AG42" s="209"/>
      <c r="AH42" s="209"/>
      <c r="AI42" s="209"/>
      <c r="AJ42" s="209"/>
      <c r="AK42" s="209"/>
      <c r="AL42" s="208"/>
      <c r="AM42" s="209"/>
      <c r="AN42" s="209"/>
      <c r="AO42" s="209"/>
      <c r="AP42" s="208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8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30"/>
      <c r="CA42" s="209"/>
      <c r="CB42" s="209"/>
      <c r="CC42" s="209"/>
      <c r="CD42" s="208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30"/>
    </row>
    <row r="43" spans="1:108" ht="14.25" customHeight="1">
      <c r="A43" s="362"/>
      <c r="B43" s="363"/>
      <c r="C43" s="102"/>
      <c r="D43" s="103"/>
      <c r="E43" s="102"/>
      <c r="F43" s="103"/>
      <c r="G43" s="74"/>
      <c r="H43" s="103"/>
      <c r="I43" s="74"/>
      <c r="J43" s="103"/>
      <c r="K43" s="104"/>
      <c r="L43" s="105"/>
      <c r="M43" s="102"/>
      <c r="N43" s="103"/>
      <c r="O43" s="102"/>
      <c r="P43" s="103"/>
      <c r="Q43" s="102"/>
      <c r="R43" s="75"/>
      <c r="S43" s="106"/>
      <c r="T43" s="319"/>
      <c r="U43" s="128"/>
      <c r="V43" s="129"/>
      <c r="W43" s="127">
        <v>10</v>
      </c>
      <c r="X43" s="227"/>
      <c r="Y43" s="208"/>
      <c r="Z43" s="209"/>
      <c r="AA43" s="209"/>
      <c r="AB43" s="209"/>
      <c r="AC43" s="228"/>
      <c r="AD43" s="229"/>
      <c r="AE43" s="209"/>
      <c r="AF43" s="209"/>
      <c r="AG43" s="209"/>
      <c r="AH43" s="209"/>
      <c r="AI43" s="209"/>
      <c r="AJ43" s="209"/>
      <c r="AK43" s="209"/>
      <c r="AL43" s="208"/>
      <c r="AM43" s="209"/>
      <c r="AN43" s="209"/>
      <c r="AO43" s="209"/>
      <c r="AP43" s="208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8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30"/>
      <c r="CA43" s="209"/>
      <c r="CB43" s="209"/>
      <c r="CC43" s="209"/>
      <c r="CD43" s="208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30"/>
    </row>
    <row r="44" spans="1:108" ht="14.25" customHeight="1">
      <c r="A44" s="132"/>
      <c r="B44" s="133"/>
      <c r="C44" s="110"/>
      <c r="D44" s="111"/>
      <c r="E44" s="112"/>
      <c r="F44" s="111"/>
      <c r="G44" s="98"/>
      <c r="H44" s="111"/>
      <c r="I44" s="98"/>
      <c r="J44" s="113"/>
      <c r="K44" s="360">
        <v>40</v>
      </c>
      <c r="L44" s="361"/>
      <c r="M44" s="115"/>
      <c r="N44" s="111"/>
      <c r="O44" s="112"/>
      <c r="P44" s="111"/>
      <c r="Q44" s="112"/>
      <c r="R44" s="89"/>
      <c r="S44" s="106"/>
      <c r="T44" s="319"/>
      <c r="U44" s="321">
        <v>50</v>
      </c>
      <c r="V44" s="330">
        <v>40</v>
      </c>
      <c r="W44" s="118">
        <v>11</v>
      </c>
      <c r="X44" s="218"/>
      <c r="Y44" s="219"/>
      <c r="Z44" s="207"/>
      <c r="AA44" s="207"/>
      <c r="AB44" s="207"/>
      <c r="AC44" s="220"/>
      <c r="AD44" s="221"/>
      <c r="AE44" s="207"/>
      <c r="AF44" s="207"/>
      <c r="AG44" s="207"/>
      <c r="AH44" s="207"/>
      <c r="AI44" s="207"/>
      <c r="AJ44" s="207"/>
      <c r="AK44" s="207"/>
      <c r="AL44" s="219"/>
      <c r="AM44" s="207"/>
      <c r="AN44" s="207"/>
      <c r="AO44" s="207"/>
      <c r="AP44" s="219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19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22"/>
      <c r="CA44" s="207"/>
      <c r="CB44" s="207"/>
      <c r="CC44" s="207"/>
      <c r="CD44" s="219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22"/>
    </row>
    <row r="45" spans="1:108" ht="14.25" customHeight="1">
      <c r="A45" s="313"/>
      <c r="B45" s="314"/>
      <c r="C45" s="119"/>
      <c r="D45" s="120"/>
      <c r="E45" s="121"/>
      <c r="F45" s="120"/>
      <c r="G45" s="122"/>
      <c r="H45" s="120"/>
      <c r="I45" s="122"/>
      <c r="J45" s="123"/>
      <c r="K45" s="360"/>
      <c r="L45" s="361"/>
      <c r="M45" s="124"/>
      <c r="N45" s="120"/>
      <c r="O45" s="121"/>
      <c r="P45" s="120"/>
      <c r="Q45" s="121"/>
      <c r="R45" s="125"/>
      <c r="S45" s="106"/>
      <c r="T45" s="319"/>
      <c r="U45" s="321"/>
      <c r="V45" s="330"/>
      <c r="W45" s="126">
        <v>12</v>
      </c>
      <c r="X45" s="223"/>
      <c r="Y45" s="210"/>
      <c r="Z45" s="211"/>
      <c r="AA45" s="211"/>
      <c r="AB45" s="211"/>
      <c r="AC45" s="224"/>
      <c r="AD45" s="225"/>
      <c r="AE45" s="211"/>
      <c r="AF45" s="211"/>
      <c r="AG45" s="211"/>
      <c r="AH45" s="211"/>
      <c r="AI45" s="211"/>
      <c r="AJ45" s="211"/>
      <c r="AK45" s="211"/>
      <c r="AL45" s="210"/>
      <c r="AM45" s="211"/>
      <c r="AN45" s="211"/>
      <c r="AO45" s="211"/>
      <c r="AP45" s="210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0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26"/>
      <c r="CA45" s="211"/>
      <c r="CB45" s="211"/>
      <c r="CC45" s="211"/>
      <c r="CD45" s="210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26"/>
    </row>
    <row r="46" spans="1:108" ht="14.25" customHeight="1">
      <c r="A46" s="466" t="s">
        <v>127</v>
      </c>
      <c r="B46" s="467"/>
      <c r="C46" s="102"/>
      <c r="D46" s="103"/>
      <c r="E46" s="102"/>
      <c r="F46" s="103"/>
      <c r="G46" s="74"/>
      <c r="H46" s="103"/>
      <c r="I46" s="74"/>
      <c r="J46" s="103"/>
      <c r="K46" s="104"/>
      <c r="L46" s="105"/>
      <c r="M46" s="102"/>
      <c r="N46" s="103"/>
      <c r="O46" s="102"/>
      <c r="P46" s="103"/>
      <c r="Q46" s="102"/>
      <c r="R46" s="75"/>
      <c r="S46" s="106"/>
      <c r="T46" s="319"/>
      <c r="U46" s="316" t="s">
        <v>41</v>
      </c>
      <c r="V46" s="129"/>
      <c r="W46" s="127">
        <v>13</v>
      </c>
      <c r="X46" s="227"/>
      <c r="Y46" s="208"/>
      <c r="Z46" s="209"/>
      <c r="AA46" s="209"/>
      <c r="AB46" s="209"/>
      <c r="AC46" s="228"/>
      <c r="AD46" s="229"/>
      <c r="AE46" s="209"/>
      <c r="AF46" s="209"/>
      <c r="AG46" s="209"/>
      <c r="AH46" s="209"/>
      <c r="AI46" s="209"/>
      <c r="AJ46" s="209"/>
      <c r="AK46" s="209"/>
      <c r="AL46" s="208"/>
      <c r="AM46" s="209"/>
      <c r="AN46" s="209"/>
      <c r="AO46" s="209"/>
      <c r="AP46" s="208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8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30"/>
      <c r="CA46" s="209"/>
      <c r="CB46" s="209"/>
      <c r="CC46" s="209"/>
      <c r="CD46" s="208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30"/>
    </row>
    <row r="47" spans="1:108" ht="14.25" customHeight="1" thickBot="1">
      <c r="A47" s="309" t="s">
        <v>43</v>
      </c>
      <c r="B47" s="310"/>
      <c r="C47" s="102"/>
      <c r="D47" s="103"/>
      <c r="E47" s="102"/>
      <c r="F47" s="103"/>
      <c r="G47" s="74"/>
      <c r="H47" s="103"/>
      <c r="I47" s="74"/>
      <c r="J47" s="103"/>
      <c r="K47" s="104"/>
      <c r="L47" s="105"/>
      <c r="M47" s="102"/>
      <c r="N47" s="103"/>
      <c r="O47" s="102"/>
      <c r="P47" s="103"/>
      <c r="Q47" s="102"/>
      <c r="R47" s="75"/>
      <c r="S47" s="106"/>
      <c r="T47" s="320"/>
      <c r="U47" s="317"/>
      <c r="V47" s="130"/>
      <c r="W47" s="131" t="s">
        <v>8</v>
      </c>
      <c r="X47" s="231"/>
      <c r="Y47" s="232"/>
      <c r="Z47" s="233"/>
      <c r="AA47" s="233"/>
      <c r="AB47" s="233"/>
      <c r="AC47" s="234"/>
      <c r="AD47" s="235"/>
      <c r="AE47" s="233"/>
      <c r="AF47" s="233"/>
      <c r="AG47" s="233"/>
      <c r="AH47" s="233"/>
      <c r="AI47" s="233"/>
      <c r="AJ47" s="233"/>
      <c r="AK47" s="233"/>
      <c r="AL47" s="232"/>
      <c r="AM47" s="233"/>
      <c r="AN47" s="233"/>
      <c r="AO47" s="233"/>
      <c r="AP47" s="232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2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6"/>
      <c r="CA47" s="233"/>
      <c r="CB47" s="233"/>
      <c r="CC47" s="233"/>
      <c r="CD47" s="232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6"/>
    </row>
    <row r="48" spans="1:108" ht="14.25" customHeight="1">
      <c r="A48" s="315"/>
      <c r="B48" s="314"/>
      <c r="C48" s="9"/>
      <c r="D48" s="10"/>
      <c r="E48" s="11"/>
      <c r="F48" s="10"/>
      <c r="G48" s="12"/>
      <c r="H48" s="10"/>
      <c r="I48" s="12"/>
      <c r="J48" s="10"/>
      <c r="K48" s="395">
        <v>30</v>
      </c>
      <c r="L48" s="396"/>
      <c r="M48" s="11"/>
      <c r="N48" s="10"/>
      <c r="O48" s="11"/>
      <c r="P48" s="10"/>
      <c r="Q48" s="11"/>
      <c r="R48" s="18"/>
      <c r="T48" s="287" t="s">
        <v>10</v>
      </c>
      <c r="U48" s="327" t="s">
        <v>82</v>
      </c>
      <c r="V48" s="328"/>
      <c r="W48" s="329"/>
      <c r="X48" s="194"/>
      <c r="Y48" s="76"/>
      <c r="Z48" s="92"/>
      <c r="AA48" s="92"/>
      <c r="AB48" s="92"/>
      <c r="AC48" s="195"/>
      <c r="AD48" s="99"/>
      <c r="AE48" s="92"/>
      <c r="AF48" s="92"/>
      <c r="AG48" s="92"/>
      <c r="AH48" s="92"/>
      <c r="AI48" s="92"/>
      <c r="AJ48" s="92"/>
      <c r="AK48" s="92"/>
      <c r="AL48" s="76"/>
      <c r="AM48" s="92"/>
      <c r="AN48" s="92"/>
      <c r="AO48" s="92"/>
      <c r="AP48" s="76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76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3"/>
      <c r="CA48" s="92"/>
      <c r="CB48" s="92"/>
      <c r="CC48" s="92"/>
      <c r="CD48" s="76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4.25" customHeight="1">
      <c r="A49" s="468" t="s">
        <v>128</v>
      </c>
      <c r="B49" s="469"/>
      <c r="C49" s="14"/>
      <c r="D49" s="15"/>
      <c r="E49" s="16"/>
      <c r="F49" s="15"/>
      <c r="G49" s="17"/>
      <c r="H49" s="15"/>
      <c r="I49" s="17"/>
      <c r="J49" s="15"/>
      <c r="K49" s="395"/>
      <c r="L49" s="396"/>
      <c r="M49" s="16"/>
      <c r="N49" s="15"/>
      <c r="O49" s="16"/>
      <c r="P49" s="15"/>
      <c r="Q49" s="16"/>
      <c r="R49" s="19"/>
      <c r="T49" s="322"/>
      <c r="U49" s="324" t="s">
        <v>83</v>
      </c>
      <c r="V49" s="325"/>
      <c r="W49" s="326"/>
      <c r="X49" s="196"/>
      <c r="Y49" s="77"/>
      <c r="Z49" s="94"/>
      <c r="AA49" s="94"/>
      <c r="AB49" s="94"/>
      <c r="AC49" s="197"/>
      <c r="AD49" s="100"/>
      <c r="AE49" s="94"/>
      <c r="AF49" s="94"/>
      <c r="AG49" s="94"/>
      <c r="AH49" s="94"/>
      <c r="AI49" s="94"/>
      <c r="AJ49" s="94"/>
      <c r="AK49" s="94"/>
      <c r="AL49" s="77"/>
      <c r="AM49" s="94"/>
      <c r="AN49" s="94"/>
      <c r="AO49" s="94"/>
      <c r="AP49" s="77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77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5"/>
      <c r="CA49" s="94"/>
      <c r="CB49" s="94"/>
      <c r="CC49" s="94"/>
      <c r="CD49" s="77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</row>
    <row r="50" spans="1:108" ht="14.25" customHeight="1">
      <c r="A50" s="311" t="s">
        <v>43</v>
      </c>
      <c r="B50" s="312"/>
      <c r="C50" s="3"/>
      <c r="D50" s="4"/>
      <c r="E50" s="3"/>
      <c r="F50" s="4"/>
      <c r="G50" s="5"/>
      <c r="H50" s="4"/>
      <c r="I50" s="5"/>
      <c r="J50" s="4"/>
      <c r="K50" s="24"/>
      <c r="L50" s="25"/>
      <c r="M50" s="3"/>
      <c r="N50" s="4"/>
      <c r="O50" s="3"/>
      <c r="P50" s="4"/>
      <c r="Q50" s="3"/>
      <c r="R50" s="7"/>
      <c r="T50" s="322"/>
      <c r="U50" s="324" t="s">
        <v>129</v>
      </c>
      <c r="V50" s="325"/>
      <c r="W50" s="326"/>
      <c r="X50" s="198"/>
      <c r="Y50" s="77"/>
      <c r="Z50" s="94"/>
      <c r="AA50" s="94"/>
      <c r="AB50" s="94"/>
      <c r="AC50" s="197"/>
      <c r="AD50" s="100"/>
      <c r="AE50" s="94"/>
      <c r="AF50" s="94"/>
      <c r="AG50" s="94"/>
      <c r="AH50" s="94"/>
      <c r="AI50" s="94"/>
      <c r="AJ50" s="94"/>
      <c r="AK50" s="94"/>
      <c r="AL50" s="77"/>
      <c r="AM50" s="94"/>
      <c r="AN50" s="94"/>
      <c r="AO50" s="94"/>
      <c r="AP50" s="77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77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5"/>
      <c r="CA50" s="94"/>
      <c r="CB50" s="94"/>
      <c r="CC50" s="94"/>
      <c r="CD50" s="77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</row>
    <row r="51" spans="1:108" ht="14.25" customHeight="1">
      <c r="A51" s="313"/>
      <c r="B51" s="314"/>
      <c r="C51" s="3"/>
      <c r="D51" s="4"/>
      <c r="E51" s="3"/>
      <c r="F51" s="4"/>
      <c r="G51" s="5"/>
      <c r="H51" s="4"/>
      <c r="I51" s="5"/>
      <c r="J51" s="4"/>
      <c r="K51" s="24"/>
      <c r="L51" s="25"/>
      <c r="M51" s="3"/>
      <c r="N51" s="4"/>
      <c r="O51" s="3"/>
      <c r="P51" s="4"/>
      <c r="Q51" s="3"/>
      <c r="R51" s="7"/>
      <c r="T51" s="322"/>
      <c r="U51" s="324"/>
      <c r="V51" s="325"/>
      <c r="W51" s="326"/>
      <c r="X51" s="198"/>
      <c r="Y51" s="77"/>
      <c r="Z51" s="94"/>
      <c r="AA51" s="94"/>
      <c r="AB51" s="94"/>
      <c r="AC51" s="197"/>
      <c r="AD51" s="100"/>
      <c r="AE51" s="94"/>
      <c r="AF51" s="94"/>
      <c r="AG51" s="94"/>
      <c r="AH51" s="94"/>
      <c r="AI51" s="94"/>
      <c r="AJ51" s="94"/>
      <c r="AK51" s="94"/>
      <c r="AL51" s="77"/>
      <c r="AM51" s="94"/>
      <c r="AN51" s="94"/>
      <c r="AO51" s="94"/>
      <c r="AP51" s="77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77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5"/>
      <c r="CA51" s="94"/>
      <c r="CB51" s="94"/>
      <c r="CC51" s="94"/>
      <c r="CD51" s="77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</row>
    <row r="52" spans="1:108" ht="14.25" customHeight="1">
      <c r="A52" s="315"/>
      <c r="B52" s="314"/>
      <c r="C52" s="9"/>
      <c r="D52" s="10"/>
      <c r="E52" s="11"/>
      <c r="F52" s="10"/>
      <c r="G52" s="12"/>
      <c r="H52" s="10"/>
      <c r="I52" s="12"/>
      <c r="J52" s="10"/>
      <c r="K52" s="395">
        <v>20</v>
      </c>
      <c r="L52" s="396"/>
      <c r="M52" s="26"/>
      <c r="N52" s="10"/>
      <c r="O52" s="11"/>
      <c r="P52" s="10"/>
      <c r="Q52" s="11"/>
      <c r="R52" s="18"/>
      <c r="T52" s="322"/>
      <c r="U52" s="324"/>
      <c r="V52" s="325"/>
      <c r="W52" s="326"/>
      <c r="X52" s="198"/>
      <c r="Y52" s="77"/>
      <c r="Z52" s="94"/>
      <c r="AA52" s="94"/>
      <c r="AB52" s="94"/>
      <c r="AC52" s="197"/>
      <c r="AD52" s="100"/>
      <c r="AE52" s="94"/>
      <c r="AF52" s="94"/>
      <c r="AG52" s="94"/>
      <c r="AH52" s="94"/>
      <c r="AI52" s="94"/>
      <c r="AJ52" s="94"/>
      <c r="AK52" s="94"/>
      <c r="AL52" s="77"/>
      <c r="AM52" s="94"/>
      <c r="AN52" s="94"/>
      <c r="AO52" s="94"/>
      <c r="AP52" s="77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77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5"/>
      <c r="CA52" s="94"/>
      <c r="CB52" s="94"/>
      <c r="CC52" s="94"/>
      <c r="CD52" s="77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</row>
    <row r="53" spans="1:108" ht="14.25" customHeight="1" thickBot="1">
      <c r="A53" s="457"/>
      <c r="B53" s="458"/>
      <c r="C53" s="20"/>
      <c r="D53" s="21"/>
      <c r="E53" s="22"/>
      <c r="F53" s="21"/>
      <c r="G53" s="23"/>
      <c r="H53" s="21"/>
      <c r="I53" s="23"/>
      <c r="J53" s="21"/>
      <c r="K53" s="397"/>
      <c r="L53" s="398"/>
      <c r="M53" s="27"/>
      <c r="N53" s="21"/>
      <c r="O53" s="22"/>
      <c r="P53" s="21"/>
      <c r="Q53" s="22"/>
      <c r="R53" s="28"/>
      <c r="T53" s="322"/>
      <c r="U53" s="324"/>
      <c r="V53" s="325"/>
      <c r="W53" s="326"/>
      <c r="X53" s="198"/>
      <c r="Y53" s="77"/>
      <c r="Z53" s="94"/>
      <c r="AA53" s="94"/>
      <c r="AB53" s="94"/>
      <c r="AC53" s="197"/>
      <c r="AD53" s="100"/>
      <c r="AE53" s="94"/>
      <c r="AF53" s="94"/>
      <c r="AG53" s="94"/>
      <c r="AH53" s="94"/>
      <c r="AI53" s="94"/>
      <c r="AJ53" s="94"/>
      <c r="AK53" s="94"/>
      <c r="AL53" s="77"/>
      <c r="AM53" s="94"/>
      <c r="AN53" s="94"/>
      <c r="AO53" s="94"/>
      <c r="AP53" s="77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77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5"/>
      <c r="CA53" s="94"/>
      <c r="CB53" s="94"/>
      <c r="CC53" s="94"/>
      <c r="CD53" s="77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5"/>
    </row>
    <row r="54" spans="20:108" ht="14.25" customHeight="1" thickBot="1">
      <c r="T54" s="323"/>
      <c r="U54" s="289"/>
      <c r="V54" s="288"/>
      <c r="W54" s="286"/>
      <c r="X54" s="199"/>
      <c r="Y54" s="78"/>
      <c r="Z54" s="96"/>
      <c r="AA54" s="96"/>
      <c r="AB54" s="96"/>
      <c r="AC54" s="200"/>
      <c r="AD54" s="101"/>
      <c r="AE54" s="96"/>
      <c r="AF54" s="96"/>
      <c r="AG54" s="96"/>
      <c r="AH54" s="96"/>
      <c r="AI54" s="96"/>
      <c r="AJ54" s="96"/>
      <c r="AK54" s="96"/>
      <c r="AL54" s="78"/>
      <c r="AM54" s="96"/>
      <c r="AN54" s="96"/>
      <c r="AO54" s="96"/>
      <c r="AP54" s="78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78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7"/>
      <c r="CA54" s="96"/>
      <c r="CB54" s="96"/>
      <c r="CC54" s="96"/>
      <c r="CD54" s="78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</row>
    <row r="55" spans="1:108" ht="14.25" customHeight="1" thickBot="1">
      <c r="A55" t="s">
        <v>25</v>
      </c>
      <c r="T55" s="287" t="s">
        <v>11</v>
      </c>
      <c r="U55" s="407" t="s">
        <v>12</v>
      </c>
      <c r="V55" s="408"/>
      <c r="W55" s="409"/>
      <c r="X55" s="201"/>
      <c r="Y55" s="76"/>
      <c r="Z55" s="80"/>
      <c r="AA55" s="80"/>
      <c r="AB55" s="80"/>
      <c r="AC55" s="202"/>
      <c r="AD55" s="79"/>
      <c r="AE55" s="80"/>
      <c r="AF55" s="80"/>
      <c r="AG55" s="80"/>
      <c r="AH55" s="80"/>
      <c r="AI55" s="80"/>
      <c r="AJ55" s="80"/>
      <c r="AK55" s="80"/>
      <c r="AL55" s="76"/>
      <c r="AM55" s="80"/>
      <c r="AN55" s="80"/>
      <c r="AO55" s="80"/>
      <c r="AP55" s="76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76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  <c r="CA55" s="80"/>
      <c r="CB55" s="80"/>
      <c r="CC55" s="80"/>
      <c r="CD55" s="76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265"/>
    </row>
    <row r="56" spans="1:108" ht="14.25" customHeight="1" thickBot="1">
      <c r="A56" s="451" t="s">
        <v>22</v>
      </c>
      <c r="B56" s="428"/>
      <c r="C56" s="428"/>
      <c r="D56" s="454"/>
      <c r="E56" s="451" t="s">
        <v>16</v>
      </c>
      <c r="F56" s="452"/>
      <c r="G56" s="453" t="s">
        <v>23</v>
      </c>
      <c r="H56" s="433"/>
      <c r="I56" s="443"/>
      <c r="J56" s="433"/>
      <c r="K56" s="433"/>
      <c r="L56" s="428"/>
      <c r="M56" s="428"/>
      <c r="N56" s="428"/>
      <c r="O56" s="428"/>
      <c r="P56" s="428"/>
      <c r="Q56" s="433"/>
      <c r="R56" s="434"/>
      <c r="T56" s="322"/>
      <c r="U56" s="410" t="s">
        <v>13</v>
      </c>
      <c r="V56" s="411"/>
      <c r="W56" s="412"/>
      <c r="X56" s="203"/>
      <c r="Y56" s="77"/>
      <c r="Z56" s="83"/>
      <c r="AA56" s="83"/>
      <c r="AB56" s="83"/>
      <c r="AC56" s="204"/>
      <c r="AD56" s="82"/>
      <c r="AE56" s="83"/>
      <c r="AF56" s="83"/>
      <c r="AG56" s="83"/>
      <c r="AH56" s="83"/>
      <c r="AI56" s="83"/>
      <c r="AJ56" s="83"/>
      <c r="AK56" s="83"/>
      <c r="AL56" s="77"/>
      <c r="AM56" s="83"/>
      <c r="AN56" s="83"/>
      <c r="AO56" s="83"/>
      <c r="AP56" s="77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77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  <c r="CA56" s="83"/>
      <c r="CB56" s="83"/>
      <c r="CC56" s="83"/>
      <c r="CD56" s="77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5"/>
    </row>
    <row r="57" spans="1:108" ht="14.25" customHeight="1">
      <c r="A57" s="472" t="s">
        <v>36</v>
      </c>
      <c r="B57" s="473"/>
      <c r="C57" s="473"/>
      <c r="D57" s="474"/>
      <c r="E57" s="475"/>
      <c r="F57" s="476"/>
      <c r="G57" s="441"/>
      <c r="H57" s="442"/>
      <c r="I57" s="442"/>
      <c r="J57" s="442"/>
      <c r="K57" s="442"/>
      <c r="L57" s="481"/>
      <c r="M57" s="481"/>
      <c r="N57" s="481"/>
      <c r="O57" s="481"/>
      <c r="P57" s="481"/>
      <c r="Q57" s="442"/>
      <c r="R57" s="478"/>
      <c r="T57" s="322"/>
      <c r="U57" s="410" t="s">
        <v>14</v>
      </c>
      <c r="V57" s="411"/>
      <c r="W57" s="412"/>
      <c r="X57" s="203"/>
      <c r="Y57" s="77"/>
      <c r="Z57" s="83"/>
      <c r="AA57" s="83"/>
      <c r="AB57" s="83"/>
      <c r="AC57" s="204"/>
      <c r="AD57" s="82"/>
      <c r="AE57" s="83"/>
      <c r="AF57" s="83"/>
      <c r="AG57" s="83"/>
      <c r="AH57" s="83"/>
      <c r="AI57" s="83"/>
      <c r="AJ57" s="83"/>
      <c r="AK57" s="83"/>
      <c r="AL57" s="77"/>
      <c r="AM57" s="83"/>
      <c r="AN57" s="83"/>
      <c r="AO57" s="83"/>
      <c r="AP57" s="77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77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4"/>
      <c r="CA57" s="83"/>
      <c r="CB57" s="83"/>
      <c r="CC57" s="83"/>
      <c r="CD57" s="77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5"/>
    </row>
    <row r="58" spans="1:108" ht="14.25" customHeight="1">
      <c r="A58" s="459"/>
      <c r="B58" s="460"/>
      <c r="C58" s="460"/>
      <c r="D58" s="461"/>
      <c r="E58" s="470"/>
      <c r="F58" s="471"/>
      <c r="G58" s="462"/>
      <c r="H58" s="463"/>
      <c r="I58" s="463"/>
      <c r="J58" s="463"/>
      <c r="K58" s="463"/>
      <c r="L58" s="479"/>
      <c r="M58" s="479"/>
      <c r="N58" s="479"/>
      <c r="O58" s="479"/>
      <c r="P58" s="479"/>
      <c r="Q58" s="463"/>
      <c r="R58" s="480"/>
      <c r="T58" s="322"/>
      <c r="U58" s="324"/>
      <c r="V58" s="325"/>
      <c r="W58" s="326"/>
      <c r="X58" s="203"/>
      <c r="Y58" s="77"/>
      <c r="Z58" s="83"/>
      <c r="AA58" s="83"/>
      <c r="AB58" s="83"/>
      <c r="AC58" s="204"/>
      <c r="AD58" s="82"/>
      <c r="AE58" s="83"/>
      <c r="AF58" s="83"/>
      <c r="AG58" s="83"/>
      <c r="AH58" s="83"/>
      <c r="AI58" s="83"/>
      <c r="AJ58" s="83"/>
      <c r="AK58" s="83"/>
      <c r="AL58" s="77"/>
      <c r="AM58" s="83"/>
      <c r="AN58" s="83"/>
      <c r="AO58" s="83"/>
      <c r="AP58" s="77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77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5"/>
      <c r="CA58" s="83"/>
      <c r="CB58" s="83"/>
      <c r="CC58" s="83"/>
      <c r="CD58" s="77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5"/>
    </row>
    <row r="59" spans="1:108" ht="14.25" customHeight="1" thickBot="1">
      <c r="A59" s="446"/>
      <c r="B59" s="447"/>
      <c r="C59" s="447"/>
      <c r="D59" s="448"/>
      <c r="E59" s="449"/>
      <c r="F59" s="450"/>
      <c r="G59" s="455"/>
      <c r="H59" s="456"/>
      <c r="I59" s="456"/>
      <c r="J59" s="456"/>
      <c r="K59" s="456"/>
      <c r="L59" s="482"/>
      <c r="M59" s="482"/>
      <c r="N59" s="482"/>
      <c r="O59" s="482"/>
      <c r="P59" s="482"/>
      <c r="Q59" s="456"/>
      <c r="R59" s="477"/>
      <c r="T59" s="323"/>
      <c r="U59" s="288"/>
      <c r="V59" s="288"/>
      <c r="W59" s="286"/>
      <c r="X59" s="205"/>
      <c r="Y59" s="78"/>
      <c r="Z59" s="87"/>
      <c r="AA59" s="87"/>
      <c r="AB59" s="87"/>
      <c r="AC59" s="206"/>
      <c r="AD59" s="86"/>
      <c r="AE59" s="87"/>
      <c r="AF59" s="87"/>
      <c r="AG59" s="87"/>
      <c r="AH59" s="87"/>
      <c r="AI59" s="87"/>
      <c r="AJ59" s="87"/>
      <c r="AK59" s="87"/>
      <c r="AL59" s="78"/>
      <c r="AM59" s="87"/>
      <c r="AN59" s="87"/>
      <c r="AO59" s="87"/>
      <c r="AP59" s="78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78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8"/>
      <c r="CA59" s="87"/>
      <c r="CB59" s="87"/>
      <c r="CC59" s="87"/>
      <c r="CD59" s="78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8"/>
    </row>
    <row r="60" spans="24:78" ht="14.25" customHeight="1">
      <c r="X60" s="43" t="s">
        <v>42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</row>
  </sheetData>
  <sheetProtection/>
  <mergeCells count="449">
    <mergeCell ref="DM8:DU9"/>
    <mergeCell ref="EB8:EC9"/>
    <mergeCell ref="DH9:DL9"/>
    <mergeCell ref="DJ5:DR6"/>
    <mergeCell ref="DT6:DX6"/>
    <mergeCell ref="DZ6:EG6"/>
    <mergeCell ref="DO7:DU7"/>
    <mergeCell ref="EA7:EG7"/>
    <mergeCell ref="CE25:CE26"/>
    <mergeCell ref="CF25:CF26"/>
    <mergeCell ref="CG25:CG26"/>
    <mergeCell ref="CH25:CH26"/>
    <mergeCell ref="CA25:CA26"/>
    <mergeCell ref="CB25:CB26"/>
    <mergeCell ref="CC25:CC26"/>
    <mergeCell ref="CD25:CD26"/>
    <mergeCell ref="CI25:CI26"/>
    <mergeCell ref="CI21:CI24"/>
    <mergeCell ref="CJ21:CJ24"/>
    <mergeCell ref="CK21:CK24"/>
    <mergeCell ref="CJ25:CJ26"/>
    <mergeCell ref="CK25:CK26"/>
    <mergeCell ref="CE21:CE24"/>
    <mergeCell ref="CF21:CF24"/>
    <mergeCell ref="CG21:CG24"/>
    <mergeCell ref="CH21:CH24"/>
    <mergeCell ref="CA21:CA24"/>
    <mergeCell ref="CB21:CB24"/>
    <mergeCell ref="CC21:CC24"/>
    <mergeCell ref="CD21:CD24"/>
    <mergeCell ref="CE19:CE20"/>
    <mergeCell ref="CF19:CF20"/>
    <mergeCell ref="CG19:CG20"/>
    <mergeCell ref="CH19:CH20"/>
    <mergeCell ref="CA19:CA20"/>
    <mergeCell ref="CB19:CB20"/>
    <mergeCell ref="CC19:CC20"/>
    <mergeCell ref="CD19:CD20"/>
    <mergeCell ref="CI19:CI20"/>
    <mergeCell ref="CI15:CI18"/>
    <mergeCell ref="CJ15:CJ18"/>
    <mergeCell ref="CK15:CK18"/>
    <mergeCell ref="CJ19:CJ20"/>
    <mergeCell ref="CK19:CK20"/>
    <mergeCell ref="CE15:CE18"/>
    <mergeCell ref="CF15:CF18"/>
    <mergeCell ref="CG15:CG18"/>
    <mergeCell ref="CH15:CH18"/>
    <mergeCell ref="CA15:CA18"/>
    <mergeCell ref="CB15:CB18"/>
    <mergeCell ref="CC15:CC18"/>
    <mergeCell ref="CD15:CD18"/>
    <mergeCell ref="BZ25:BZ26"/>
    <mergeCell ref="BU25:BU26"/>
    <mergeCell ref="BV25:BV26"/>
    <mergeCell ref="BK25:BK26"/>
    <mergeCell ref="BL25:BL26"/>
    <mergeCell ref="BM25:BM26"/>
    <mergeCell ref="BY25:BY26"/>
    <mergeCell ref="BN25:BN26"/>
    <mergeCell ref="BS25:BS26"/>
    <mergeCell ref="BW19:BW20"/>
    <mergeCell ref="BX19:BX20"/>
    <mergeCell ref="BV19:BV20"/>
    <mergeCell ref="BT25:BT26"/>
    <mergeCell ref="BW21:BW24"/>
    <mergeCell ref="BX21:BX24"/>
    <mergeCell ref="BW25:BW26"/>
    <mergeCell ref="BX25:BX26"/>
    <mergeCell ref="BV21:BV24"/>
    <mergeCell ref="BO21:BO24"/>
    <mergeCell ref="BP21:BP24"/>
    <mergeCell ref="BQ25:BQ26"/>
    <mergeCell ref="BR25:BR26"/>
    <mergeCell ref="BO25:BO26"/>
    <mergeCell ref="BP25:BP26"/>
    <mergeCell ref="BQ21:BQ24"/>
    <mergeCell ref="BN21:BN24"/>
    <mergeCell ref="BU19:BU20"/>
    <mergeCell ref="BN19:BN20"/>
    <mergeCell ref="BK19:BK20"/>
    <mergeCell ref="BL19:BL20"/>
    <mergeCell ref="BM19:BM20"/>
    <mergeCell ref="BR21:BR24"/>
    <mergeCell ref="BS21:BS24"/>
    <mergeCell ref="BT21:BT24"/>
    <mergeCell ref="BU21:BU24"/>
    <mergeCell ref="BK21:BK24"/>
    <mergeCell ref="BI19:BI20"/>
    <mergeCell ref="BL21:BL24"/>
    <mergeCell ref="BM21:BM24"/>
    <mergeCell ref="BI21:BI24"/>
    <mergeCell ref="BJ21:BJ24"/>
    <mergeCell ref="BJ19:BJ20"/>
    <mergeCell ref="BI25:BI26"/>
    <mergeCell ref="BJ25:BJ26"/>
    <mergeCell ref="AV25:AV26"/>
    <mergeCell ref="BC15:BC18"/>
    <mergeCell ref="AY21:AY24"/>
    <mergeCell ref="AZ21:AZ24"/>
    <mergeCell ref="AW25:AW26"/>
    <mergeCell ref="AX25:AX26"/>
    <mergeCell ref="AY25:AY26"/>
    <mergeCell ref="BD25:BD26"/>
    <mergeCell ref="BH25:BH26"/>
    <mergeCell ref="BG21:BG24"/>
    <mergeCell ref="BH21:BH24"/>
    <mergeCell ref="BD21:BD24"/>
    <mergeCell ref="BF25:BF26"/>
    <mergeCell ref="BE25:BE26"/>
    <mergeCell ref="BE21:BE24"/>
    <mergeCell ref="BF21:BF24"/>
    <mergeCell ref="BG25:BG26"/>
    <mergeCell ref="AZ25:AZ26"/>
    <mergeCell ref="BC25:BC26"/>
    <mergeCell ref="BA21:BA24"/>
    <mergeCell ref="BC19:BC20"/>
    <mergeCell ref="BA25:BA26"/>
    <mergeCell ref="BB25:BB26"/>
    <mergeCell ref="BC21:BC24"/>
    <mergeCell ref="BB21:BB24"/>
    <mergeCell ref="AW21:AW24"/>
    <mergeCell ref="AX21:AX24"/>
    <mergeCell ref="AO25:AO26"/>
    <mergeCell ref="AP25:AP26"/>
    <mergeCell ref="AS25:AS26"/>
    <mergeCell ref="AP21:AP24"/>
    <mergeCell ref="AR21:AR24"/>
    <mergeCell ref="AR25:AR26"/>
    <mergeCell ref="AT25:AT26"/>
    <mergeCell ref="AU25:AU26"/>
    <mergeCell ref="AM25:AM26"/>
    <mergeCell ref="AN25:AN26"/>
    <mergeCell ref="AQ21:AQ24"/>
    <mergeCell ref="AQ25:AQ26"/>
    <mergeCell ref="AO21:AO24"/>
    <mergeCell ref="AS21:AS24"/>
    <mergeCell ref="AT21:AT24"/>
    <mergeCell ref="AU21:AU24"/>
    <mergeCell ref="AV21:AV24"/>
    <mergeCell ref="AI25:AI26"/>
    <mergeCell ref="AJ25:AJ26"/>
    <mergeCell ref="AK25:AK26"/>
    <mergeCell ref="AL25:AL26"/>
    <mergeCell ref="AI19:AI20"/>
    <mergeCell ref="AJ19:AJ20"/>
    <mergeCell ref="AK19:AK20"/>
    <mergeCell ref="AE21:AE24"/>
    <mergeCell ref="AH19:AH20"/>
    <mergeCell ref="AI21:AI24"/>
    <mergeCell ref="AJ21:AJ24"/>
    <mergeCell ref="AK21:AK24"/>
    <mergeCell ref="AG19:AG20"/>
    <mergeCell ref="AL21:AL24"/>
    <mergeCell ref="AM21:AM24"/>
    <mergeCell ref="AN21:AN24"/>
    <mergeCell ref="A3:B4"/>
    <mergeCell ref="C3:D4"/>
    <mergeCell ref="A5:E6"/>
    <mergeCell ref="A7:E8"/>
    <mergeCell ref="A13:R14"/>
    <mergeCell ref="L15:R16"/>
    <mergeCell ref="AD21:AD24"/>
    <mergeCell ref="BL6:BP6"/>
    <mergeCell ref="AH15:AH18"/>
    <mergeCell ref="AP19:AP20"/>
    <mergeCell ref="AQ19:AQ20"/>
    <mergeCell ref="AO19:AO20"/>
    <mergeCell ref="AR19:AR20"/>
    <mergeCell ref="BF15:BF18"/>
    <mergeCell ref="BE19:BE20"/>
    <mergeCell ref="BF19:BF20"/>
    <mergeCell ref="BE15:BE18"/>
    <mergeCell ref="O18:P18"/>
    <mergeCell ref="O17:P17"/>
    <mergeCell ref="A11:R12"/>
    <mergeCell ref="Y19:Y20"/>
    <mergeCell ref="E17:F17"/>
    <mergeCell ref="I17:K17"/>
    <mergeCell ref="Q17:R17"/>
    <mergeCell ref="Y15:Y18"/>
    <mergeCell ref="L18:N18"/>
    <mergeCell ref="L19:N19"/>
    <mergeCell ref="BR6:BY6"/>
    <mergeCell ref="BJ15:BJ18"/>
    <mergeCell ref="BM15:BM18"/>
    <mergeCell ref="BY15:BY18"/>
    <mergeCell ref="BW15:BW18"/>
    <mergeCell ref="BX15:BX18"/>
    <mergeCell ref="BT8:BU9"/>
    <mergeCell ref="BS7:BY7"/>
    <mergeCell ref="BG7:BM7"/>
    <mergeCell ref="BB5:BJ6"/>
    <mergeCell ref="AB19:AB20"/>
    <mergeCell ref="AA15:AA18"/>
    <mergeCell ref="AA19:AA20"/>
    <mergeCell ref="AF15:AF18"/>
    <mergeCell ref="AD15:AD18"/>
    <mergeCell ref="AF19:AF20"/>
    <mergeCell ref="AE15:AE18"/>
    <mergeCell ref="AE19:AE20"/>
    <mergeCell ref="AD19:AD20"/>
    <mergeCell ref="AG15:AG18"/>
    <mergeCell ref="G17:H17"/>
    <mergeCell ref="BY21:BY24"/>
    <mergeCell ref="BZ21:BZ24"/>
    <mergeCell ref="BS15:BS18"/>
    <mergeCell ref="BT15:BT18"/>
    <mergeCell ref="BU15:BU18"/>
    <mergeCell ref="BV15:BV18"/>
    <mergeCell ref="BS19:BS20"/>
    <mergeCell ref="L17:N17"/>
    <mergeCell ref="BZ15:BZ18"/>
    <mergeCell ref="BN15:BN18"/>
    <mergeCell ref="BQ19:BQ20"/>
    <mergeCell ref="BO15:BO18"/>
    <mergeCell ref="BP15:BP18"/>
    <mergeCell ref="BQ15:BQ18"/>
    <mergeCell ref="BP19:BP20"/>
    <mergeCell ref="BO19:BO20"/>
    <mergeCell ref="BR15:BR18"/>
    <mergeCell ref="BZ19:BZ20"/>
    <mergeCell ref="BY19:BY20"/>
    <mergeCell ref="BK15:BK18"/>
    <mergeCell ref="BL15:BL18"/>
    <mergeCell ref="BG15:BG18"/>
    <mergeCell ref="BH15:BH18"/>
    <mergeCell ref="BI15:BI18"/>
    <mergeCell ref="BT19:BT20"/>
    <mergeCell ref="BG19:BG20"/>
    <mergeCell ref="BH19:BH20"/>
    <mergeCell ref="BR19:BR20"/>
    <mergeCell ref="AY19:AY20"/>
    <mergeCell ref="AZ19:AZ20"/>
    <mergeCell ref="BA19:BA20"/>
    <mergeCell ref="BB19:BB20"/>
    <mergeCell ref="BD15:BD18"/>
    <mergeCell ref="BD19:BD20"/>
    <mergeCell ref="BB15:BB18"/>
    <mergeCell ref="AS19:AS20"/>
    <mergeCell ref="AY15:AY18"/>
    <mergeCell ref="AZ15:AZ18"/>
    <mergeCell ref="BA15:BA18"/>
    <mergeCell ref="AV15:AV18"/>
    <mergeCell ref="AT19:AT20"/>
    <mergeCell ref="AU19:AU20"/>
    <mergeCell ref="AV19:AV20"/>
    <mergeCell ref="AW19:AW20"/>
    <mergeCell ref="AX19:AX20"/>
    <mergeCell ref="AR15:AR18"/>
    <mergeCell ref="AW15:AW18"/>
    <mergeCell ref="AX15:AX18"/>
    <mergeCell ref="AS15:AS18"/>
    <mergeCell ref="AT15:AT18"/>
    <mergeCell ref="AU15:AU18"/>
    <mergeCell ref="AQ15:AQ18"/>
    <mergeCell ref="AM19:AM20"/>
    <mergeCell ref="AN19:AN20"/>
    <mergeCell ref="AL19:AL20"/>
    <mergeCell ref="AM15:AM18"/>
    <mergeCell ref="AN15:AN18"/>
    <mergeCell ref="AO15:AO18"/>
    <mergeCell ref="AP15:AP18"/>
    <mergeCell ref="AI15:AI18"/>
    <mergeCell ref="AJ15:AJ18"/>
    <mergeCell ref="AK15:AK18"/>
    <mergeCell ref="AL15:AL18"/>
    <mergeCell ref="Q59:R59"/>
    <mergeCell ref="Q57:R57"/>
    <mergeCell ref="L58:N58"/>
    <mergeCell ref="O58:P58"/>
    <mergeCell ref="Q58:R58"/>
    <mergeCell ref="L57:N57"/>
    <mergeCell ref="O57:P57"/>
    <mergeCell ref="L59:N59"/>
    <mergeCell ref="O59:P59"/>
    <mergeCell ref="I59:K59"/>
    <mergeCell ref="A46:B46"/>
    <mergeCell ref="A49:B49"/>
    <mergeCell ref="E58:F58"/>
    <mergeCell ref="A57:D57"/>
    <mergeCell ref="E57:F57"/>
    <mergeCell ref="A51:B51"/>
    <mergeCell ref="AE25:AE26"/>
    <mergeCell ref="AH21:AH24"/>
    <mergeCell ref="AG21:AG24"/>
    <mergeCell ref="AF21:AF24"/>
    <mergeCell ref="O56:P56"/>
    <mergeCell ref="A52:B53"/>
    <mergeCell ref="A58:D58"/>
    <mergeCell ref="AH25:AH26"/>
    <mergeCell ref="AG25:AG26"/>
    <mergeCell ref="AF25:AF26"/>
    <mergeCell ref="G58:H58"/>
    <mergeCell ref="I58:K58"/>
    <mergeCell ref="AD25:AD26"/>
    <mergeCell ref="K48:L49"/>
    <mergeCell ref="O25:P25"/>
    <mergeCell ref="I27:K27"/>
    <mergeCell ref="A59:D59"/>
    <mergeCell ref="E59:F59"/>
    <mergeCell ref="E56:F56"/>
    <mergeCell ref="G56:H56"/>
    <mergeCell ref="A56:D56"/>
    <mergeCell ref="G59:H59"/>
    <mergeCell ref="O26:P26"/>
    <mergeCell ref="O27:P27"/>
    <mergeCell ref="L22:N22"/>
    <mergeCell ref="I20:K20"/>
    <mergeCell ref="C15:K16"/>
    <mergeCell ref="G57:H57"/>
    <mergeCell ref="I57:K57"/>
    <mergeCell ref="I56:K56"/>
    <mergeCell ref="K44:L45"/>
    <mergeCell ref="C17:D17"/>
    <mergeCell ref="L20:N20"/>
    <mergeCell ref="L24:N24"/>
    <mergeCell ref="L56:N56"/>
    <mergeCell ref="L25:N25"/>
    <mergeCell ref="AC25:AC26"/>
    <mergeCell ref="AB25:AB26"/>
    <mergeCell ref="Z25:Z26"/>
    <mergeCell ref="AA25:AA26"/>
    <mergeCell ref="Y25:Y26"/>
    <mergeCell ref="X25:X26"/>
    <mergeCell ref="T30:W30"/>
    <mergeCell ref="Q56:R56"/>
    <mergeCell ref="Z21:Z24"/>
    <mergeCell ref="AC21:AC24"/>
    <mergeCell ref="AA21:AA24"/>
    <mergeCell ref="O22:P22"/>
    <mergeCell ref="X19:X20"/>
    <mergeCell ref="Y21:Y24"/>
    <mergeCell ref="Q18:R18"/>
    <mergeCell ref="X21:X24"/>
    <mergeCell ref="Q19:R19"/>
    <mergeCell ref="Q21:R21"/>
    <mergeCell ref="Q22:R22"/>
    <mergeCell ref="Q23:R23"/>
    <mergeCell ref="Q24:R24"/>
    <mergeCell ref="T15:W26"/>
    <mergeCell ref="O19:P19"/>
    <mergeCell ref="O20:P20"/>
    <mergeCell ref="O21:P21"/>
    <mergeCell ref="U59:W59"/>
    <mergeCell ref="T29:W29"/>
    <mergeCell ref="U55:W55"/>
    <mergeCell ref="U56:W56"/>
    <mergeCell ref="U57:W57"/>
    <mergeCell ref="U58:W58"/>
    <mergeCell ref="T55:T59"/>
    <mergeCell ref="Q26:R26"/>
    <mergeCell ref="Q25:R25"/>
    <mergeCell ref="Q27:R27"/>
    <mergeCell ref="Q20:R20"/>
    <mergeCell ref="L26:N26"/>
    <mergeCell ref="K52:L53"/>
    <mergeCell ref="K28:L29"/>
    <mergeCell ref="E25:F25"/>
    <mergeCell ref="L27:N27"/>
    <mergeCell ref="I26:K26"/>
    <mergeCell ref="G25:H25"/>
    <mergeCell ref="I25:K25"/>
    <mergeCell ref="G23:H23"/>
    <mergeCell ref="G24:H24"/>
    <mergeCell ref="O23:P23"/>
    <mergeCell ref="O24:P24"/>
    <mergeCell ref="L23:N23"/>
    <mergeCell ref="I24:K24"/>
    <mergeCell ref="I23:K23"/>
    <mergeCell ref="G22:H22"/>
    <mergeCell ref="L21:N21"/>
    <mergeCell ref="I18:K18"/>
    <mergeCell ref="I19:K19"/>
    <mergeCell ref="I21:K21"/>
    <mergeCell ref="I22:K22"/>
    <mergeCell ref="G18:H18"/>
    <mergeCell ref="G19:H19"/>
    <mergeCell ref="G20:H20"/>
    <mergeCell ref="G21:H21"/>
    <mergeCell ref="C25:D25"/>
    <mergeCell ref="C26:D26"/>
    <mergeCell ref="C27:D27"/>
    <mergeCell ref="E18:F18"/>
    <mergeCell ref="E19:F19"/>
    <mergeCell ref="E20:F20"/>
    <mergeCell ref="E21:F21"/>
    <mergeCell ref="E22:F22"/>
    <mergeCell ref="E23:F23"/>
    <mergeCell ref="E24:F24"/>
    <mergeCell ref="A18:A25"/>
    <mergeCell ref="A15:B16"/>
    <mergeCell ref="A17:B17"/>
    <mergeCell ref="C18:D18"/>
    <mergeCell ref="C19:D19"/>
    <mergeCell ref="C20:D20"/>
    <mergeCell ref="C21:D21"/>
    <mergeCell ref="C22:D22"/>
    <mergeCell ref="C23:D23"/>
    <mergeCell ref="C24:D24"/>
    <mergeCell ref="A26:A27"/>
    <mergeCell ref="K32:L33"/>
    <mergeCell ref="K36:L37"/>
    <mergeCell ref="K40:L41"/>
    <mergeCell ref="A32:B43"/>
    <mergeCell ref="A28:B31"/>
    <mergeCell ref="G26:H26"/>
    <mergeCell ref="G27:H27"/>
    <mergeCell ref="E26:F26"/>
    <mergeCell ref="E27:F27"/>
    <mergeCell ref="T11:W14"/>
    <mergeCell ref="X11:AC12"/>
    <mergeCell ref="X13:AC14"/>
    <mergeCell ref="AB21:AB24"/>
    <mergeCell ref="Z19:Z20"/>
    <mergeCell ref="AC19:AC20"/>
    <mergeCell ref="Z15:Z18"/>
    <mergeCell ref="AB15:AB18"/>
    <mergeCell ref="AC15:AC18"/>
    <mergeCell ref="X15:X18"/>
    <mergeCell ref="U44:U45"/>
    <mergeCell ref="V32:V33"/>
    <mergeCell ref="V36:V37"/>
    <mergeCell ref="V40:V41"/>
    <mergeCell ref="V44:V45"/>
    <mergeCell ref="T27:W27"/>
    <mergeCell ref="T28:W28"/>
    <mergeCell ref="U54:W54"/>
    <mergeCell ref="T48:T54"/>
    <mergeCell ref="U50:W50"/>
    <mergeCell ref="U51:W51"/>
    <mergeCell ref="U52:W52"/>
    <mergeCell ref="U53:W53"/>
    <mergeCell ref="U48:W48"/>
    <mergeCell ref="U49:W49"/>
    <mergeCell ref="BE8:BM9"/>
    <mergeCell ref="A47:B47"/>
    <mergeCell ref="A50:B50"/>
    <mergeCell ref="A45:B45"/>
    <mergeCell ref="A48:B48"/>
    <mergeCell ref="U46:U47"/>
    <mergeCell ref="T31:T47"/>
    <mergeCell ref="U32:U33"/>
    <mergeCell ref="U36:U37"/>
    <mergeCell ref="U40:U41"/>
    <mergeCell ref="T1:W1"/>
    <mergeCell ref="X1:AA1"/>
    <mergeCell ref="F5:AE8"/>
    <mergeCell ref="AZ9:BD9"/>
  </mergeCells>
  <conditionalFormatting sqref="Y27">
    <cfRule type="expression" priority="4" dxfId="0" stopIfTrue="1">
      <formula>WEEKDAY(Y$14)=1</formula>
    </cfRule>
  </conditionalFormatting>
  <conditionalFormatting sqref="AD11:DD59">
    <cfRule type="expression" priority="2" dxfId="0" stopIfTrue="1">
      <formula>OR(INDEX($A:$XFD,1,COLUMN())="休",WEEKDAY(INDEX($A:$XFD,14,COLUMN()))=1)</formula>
    </cfRule>
    <cfRule type="expression" priority="3" dxfId="16" stopIfTrue="1">
      <formula>AND(OR(INDEX($A:$XFD,1,COLUMN())="休",WEEKDAY(INDEX($A:$XFD,14,COLUMN()))=1),INDEX($A:$XFD,11,COLUMN())&lt;&gt;"")</formula>
    </cfRule>
    <cfRule type="expression" priority="4" dxfId="17" stopIfTrue="1">
      <formula>INDEX($A:$XFD,11,COLUMN())&lt;&gt;""</formula>
    </cfRule>
  </conditionalFormatting>
  <dataValidations count="4">
    <dataValidation type="list" allowBlank="1" showInputMessage="1" showErrorMessage="1" sqref="X31:AC47">
      <formula1>",▲,◆"</formula1>
    </dataValidation>
    <dataValidation type="list" allowBlank="1" showInputMessage="1" showErrorMessage="1" sqref="AD31:DD47">
      <formula1>",●"</formula1>
    </dataValidation>
    <dataValidation type="list" allowBlank="1" showInputMessage="1" showErrorMessage="1" sqref="A3:B4">
      <formula1>",△ ○ ◇,河 合 塾"</formula1>
    </dataValidation>
    <dataValidation type="list" allowBlank="1" showInputMessage="1" showErrorMessage="1" sqref="AD1:DD2">
      <formula1>",休"</formula1>
    </dataValidation>
  </dataValidations>
  <printOptions horizontalCentered="1"/>
  <pageMargins left="0" right="0" top="0.4724409448818898" bottom="0" header="0" footer="0"/>
  <pageSetup fitToHeight="1" fitToWidth="1" horizontalDpi="600" verticalDpi="600" orientation="landscape" paperSize="9" scale="73" r:id="rId2"/>
  <headerFooter alignWithMargins="0">
    <oddHeader>&amp;R&amp;"Arial,標準"&amp;9&amp;D&amp; &amp;"ＭＳ Ｐゴシック,標準"　&amp;"Arial,標準"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T48"/>
  <sheetViews>
    <sheetView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:E12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0.625" style="1" customWidth="1"/>
    <col min="4" max="4" width="5.25390625" style="1" customWidth="1"/>
    <col min="5" max="111" width="2.625" style="1" customWidth="1"/>
    <col min="112" max="16384" width="9.00390625" style="1" customWidth="1"/>
  </cols>
  <sheetData>
    <row r="1" spans="1:98" ht="15.75" thickBot="1" thickTop="1">
      <c r="A1" s="563" t="s">
        <v>143</v>
      </c>
      <c r="B1" s="564"/>
      <c r="C1" s="564"/>
      <c r="D1" s="565"/>
      <c r="E1" s="280"/>
      <c r="F1" s="281"/>
      <c r="G1" s="282"/>
      <c r="H1" s="282"/>
      <c r="I1" s="282"/>
      <c r="J1" s="282"/>
      <c r="K1" s="281"/>
      <c r="L1" s="282"/>
      <c r="M1" s="282"/>
      <c r="N1" s="282" t="s">
        <v>140</v>
      </c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1"/>
      <c r="AD1" s="282"/>
      <c r="AE1" s="281"/>
      <c r="AF1" s="282"/>
      <c r="AG1" s="282"/>
      <c r="AH1" s="282"/>
      <c r="AI1" s="282"/>
      <c r="AJ1" s="282"/>
      <c r="AK1" s="281" t="s">
        <v>140</v>
      </c>
      <c r="AL1" s="282"/>
      <c r="AM1" s="281"/>
      <c r="AN1" s="282"/>
      <c r="AO1" s="281"/>
      <c r="AP1" s="281"/>
      <c r="AQ1" s="281"/>
      <c r="AR1" s="281"/>
      <c r="AS1" s="282"/>
      <c r="AT1" s="282"/>
      <c r="AU1" s="282"/>
      <c r="AV1" s="282"/>
      <c r="AW1" s="282"/>
      <c r="AX1" s="282"/>
      <c r="AY1" s="282"/>
      <c r="AZ1" s="282"/>
      <c r="BA1" s="281"/>
      <c r="BB1" s="282"/>
      <c r="BC1" s="282"/>
      <c r="BD1" s="282"/>
      <c r="BE1" s="282"/>
      <c r="BF1" s="281"/>
      <c r="BG1" s="281"/>
      <c r="BH1" s="282"/>
      <c r="BI1" s="282"/>
      <c r="BJ1" s="282"/>
      <c r="BK1" s="281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3"/>
    </row>
    <row r="2" spans="1:4" ht="15.75" thickBot="1" thickTop="1">
      <c r="A2" s="526" t="s">
        <v>142</v>
      </c>
      <c r="B2" s="527"/>
      <c r="C2" s="272">
        <v>41284</v>
      </c>
      <c r="D2" s="273"/>
    </row>
    <row r="3" ht="4.5" customHeight="1" thickTop="1"/>
    <row r="5" spans="26:69" ht="24">
      <c r="Z5" s="136" t="s">
        <v>98</v>
      </c>
      <c r="BB5" s="152"/>
      <c r="BC5" s="160">
        <v>3</v>
      </c>
      <c r="BD5" s="161" t="s">
        <v>100</v>
      </c>
      <c r="BE5" s="160"/>
      <c r="BF5" s="161" t="s">
        <v>101</v>
      </c>
      <c r="BG5" s="160"/>
      <c r="BH5" s="160"/>
      <c r="BI5" s="161" t="s">
        <v>102</v>
      </c>
      <c r="BJ5" s="580" t="s">
        <v>31</v>
      </c>
      <c r="BK5" s="580"/>
      <c r="BL5" s="268"/>
      <c r="BM5" s="268"/>
      <c r="BN5" s="268"/>
      <c r="BO5" s="268"/>
      <c r="BP5" s="268"/>
      <c r="BQ5" s="268"/>
    </row>
    <row r="6" ht="15" thickBot="1">
      <c r="F6" s="249"/>
    </row>
    <row r="7" spans="1:98" ht="14.25" customHeight="1">
      <c r="A7" s="535" t="s">
        <v>87</v>
      </c>
      <c r="B7" s="536"/>
      <c r="C7" s="537"/>
      <c r="D7" s="532" t="s">
        <v>84</v>
      </c>
      <c r="E7" s="277">
        <f aca="true" t="shared" si="0" ref="E7:AJ7">IF(SUM(INDEX($A:$XFD,ROW()+2,COLUMN()-1))=0,MONTH(INDEX($A:$XFD,ROW()+2,COLUMN())),IF(MONTH(INDEX($A:$XFD,ROW()+2,COLUMN()))&lt;&gt;MONTH(INDEX($A:$XFD,ROW()+2,COLUMN()-1)),MONTH(INDEX($A:$XFD,ROW()+2,COLUMN())),""))</f>
        <v>1</v>
      </c>
      <c r="F7" s="278">
        <f t="shared" si="0"/>
      </c>
      <c r="G7" s="278">
        <f t="shared" si="0"/>
      </c>
      <c r="H7" s="278">
        <f t="shared" si="0"/>
      </c>
      <c r="I7" s="278">
        <f t="shared" si="0"/>
      </c>
      <c r="J7" s="278">
        <f t="shared" si="0"/>
      </c>
      <c r="K7" s="278">
        <f t="shared" si="0"/>
      </c>
      <c r="L7" s="278">
        <f t="shared" si="0"/>
      </c>
      <c r="M7" s="278">
        <f t="shared" si="0"/>
      </c>
      <c r="N7" s="278">
        <f t="shared" si="0"/>
      </c>
      <c r="O7" s="278">
        <f t="shared" si="0"/>
      </c>
      <c r="P7" s="278">
        <f t="shared" si="0"/>
      </c>
      <c r="Q7" s="278">
        <f t="shared" si="0"/>
      </c>
      <c r="R7" s="278">
        <f t="shared" si="0"/>
      </c>
      <c r="S7" s="278">
        <f t="shared" si="0"/>
      </c>
      <c r="T7" s="278">
        <f t="shared" si="0"/>
      </c>
      <c r="U7" s="278">
        <f t="shared" si="0"/>
      </c>
      <c r="V7" s="278">
        <f t="shared" si="0"/>
      </c>
      <c r="W7" s="278">
        <f t="shared" si="0"/>
      </c>
      <c r="X7" s="278">
        <f t="shared" si="0"/>
      </c>
      <c r="Y7" s="278">
        <f t="shared" si="0"/>
      </c>
      <c r="Z7" s="278">
        <f t="shared" si="0"/>
      </c>
      <c r="AA7" s="278">
        <f t="shared" si="0"/>
        <v>2</v>
      </c>
      <c r="AB7" s="278">
        <f t="shared" si="0"/>
      </c>
      <c r="AC7" s="278">
        <f t="shared" si="0"/>
      </c>
      <c r="AD7" s="278">
        <f t="shared" si="0"/>
      </c>
      <c r="AE7" s="278">
        <f t="shared" si="0"/>
      </c>
      <c r="AF7" s="278">
        <f t="shared" si="0"/>
      </c>
      <c r="AG7" s="278">
        <f t="shared" si="0"/>
      </c>
      <c r="AH7" s="278">
        <f t="shared" si="0"/>
      </c>
      <c r="AI7" s="278">
        <f t="shared" si="0"/>
      </c>
      <c r="AJ7" s="278">
        <f t="shared" si="0"/>
      </c>
      <c r="AK7" s="278">
        <f aca="true" t="shared" si="1" ref="AK7:BP7">IF(SUM(INDEX($A:$XFD,ROW()+2,COLUMN()-1))=0,MONTH(INDEX($A:$XFD,ROW()+2,COLUMN())),IF(MONTH(INDEX($A:$XFD,ROW()+2,COLUMN()))&lt;&gt;MONTH(INDEX($A:$XFD,ROW()+2,COLUMN()-1)),MONTH(INDEX($A:$XFD,ROW()+2,COLUMN())),""))</f>
      </c>
      <c r="AL7" s="278">
        <f t="shared" si="1"/>
      </c>
      <c r="AM7" s="278">
        <f t="shared" si="1"/>
      </c>
      <c r="AN7" s="278">
        <f t="shared" si="1"/>
      </c>
      <c r="AO7" s="278">
        <f t="shared" si="1"/>
      </c>
      <c r="AP7" s="278">
        <f t="shared" si="1"/>
      </c>
      <c r="AQ7" s="278">
        <f t="shared" si="1"/>
      </c>
      <c r="AR7" s="278">
        <f t="shared" si="1"/>
      </c>
      <c r="AS7" s="278">
        <f t="shared" si="1"/>
      </c>
      <c r="AT7" s="278">
        <f t="shared" si="1"/>
      </c>
      <c r="AU7" s="278">
        <f t="shared" si="1"/>
      </c>
      <c r="AV7" s="278">
        <f t="shared" si="1"/>
      </c>
      <c r="AW7" s="278">
        <f t="shared" si="1"/>
      </c>
      <c r="AX7" s="278">
        <f t="shared" si="1"/>
      </c>
      <c r="AY7" s="278">
        <f t="shared" si="1"/>
      </c>
      <c r="AZ7" s="278">
        <f t="shared" si="1"/>
      </c>
      <c r="BA7" s="278">
        <f t="shared" si="1"/>
      </c>
      <c r="BB7" s="278">
        <f t="shared" si="1"/>
      </c>
      <c r="BC7" s="278">
        <f t="shared" si="1"/>
        <v>3</v>
      </c>
      <c r="BD7" s="278">
        <f t="shared" si="1"/>
      </c>
      <c r="BE7" s="278">
        <f t="shared" si="1"/>
      </c>
      <c r="BF7" s="278">
        <f t="shared" si="1"/>
      </c>
      <c r="BG7" s="278">
        <f t="shared" si="1"/>
      </c>
      <c r="BH7" s="278">
        <f t="shared" si="1"/>
      </c>
      <c r="BI7" s="278">
        <f t="shared" si="1"/>
      </c>
      <c r="BJ7" s="278">
        <f t="shared" si="1"/>
      </c>
      <c r="BK7" s="278">
        <f t="shared" si="1"/>
      </c>
      <c r="BL7" s="278">
        <f t="shared" si="1"/>
      </c>
      <c r="BM7" s="278">
        <f t="shared" si="1"/>
      </c>
      <c r="BN7" s="278">
        <f t="shared" si="1"/>
      </c>
      <c r="BO7" s="278">
        <f t="shared" si="1"/>
      </c>
      <c r="BP7" s="278">
        <f t="shared" si="1"/>
      </c>
      <c r="BQ7" s="279">
        <f aca="true" t="shared" si="2" ref="BQ7:CT7">IF(SUM(INDEX($A:$XFD,ROW()+2,COLUMN()-1))=0,MONTH(INDEX($A:$XFD,ROW()+2,COLUMN())),IF(MONTH(INDEX($A:$XFD,ROW()+2,COLUMN()))&lt;&gt;MONTH(INDEX($A:$XFD,ROW()+2,COLUMN()-1)),MONTH(INDEX($A:$XFD,ROW()+2,COLUMN())),""))</f>
      </c>
      <c r="BR7" s="278">
        <f t="shared" si="2"/>
      </c>
      <c r="BS7" s="278">
        <f t="shared" si="2"/>
      </c>
      <c r="BT7" s="278">
        <f t="shared" si="2"/>
      </c>
      <c r="BU7" s="278">
        <f t="shared" si="2"/>
      </c>
      <c r="BV7" s="278">
        <f t="shared" si="2"/>
      </c>
      <c r="BW7" s="278">
        <f t="shared" si="2"/>
      </c>
      <c r="BX7" s="278">
        <f t="shared" si="2"/>
      </c>
      <c r="BY7" s="278">
        <f t="shared" si="2"/>
      </c>
      <c r="BZ7" s="278">
        <f t="shared" si="2"/>
      </c>
      <c r="CA7" s="278">
        <f t="shared" si="2"/>
      </c>
      <c r="CB7" s="278">
        <f t="shared" si="2"/>
      </c>
      <c r="CC7" s="278">
        <f t="shared" si="2"/>
      </c>
      <c r="CD7" s="278">
        <f t="shared" si="2"/>
      </c>
      <c r="CE7" s="278">
        <f t="shared" si="2"/>
      </c>
      <c r="CF7" s="278">
        <f t="shared" si="2"/>
      </c>
      <c r="CG7" s="278">
        <f t="shared" si="2"/>
      </c>
      <c r="CH7" s="278">
        <f t="shared" si="2"/>
        <v>4</v>
      </c>
      <c r="CI7" s="278">
        <f t="shared" si="2"/>
      </c>
      <c r="CJ7" s="278">
        <f t="shared" si="2"/>
      </c>
      <c r="CK7" s="278">
        <f t="shared" si="2"/>
      </c>
      <c r="CL7" s="278">
        <f t="shared" si="2"/>
      </c>
      <c r="CM7" s="278">
        <f t="shared" si="2"/>
      </c>
      <c r="CN7" s="278">
        <f t="shared" si="2"/>
      </c>
      <c r="CO7" s="278">
        <f t="shared" si="2"/>
      </c>
      <c r="CP7" s="278">
        <f t="shared" si="2"/>
      </c>
      <c r="CQ7" s="278">
        <f t="shared" si="2"/>
      </c>
      <c r="CR7" s="278">
        <f t="shared" si="2"/>
      </c>
      <c r="CS7" s="278">
        <f t="shared" si="2"/>
      </c>
      <c r="CT7" s="279">
        <f t="shared" si="2"/>
      </c>
    </row>
    <row r="8" spans="1:98" ht="14.25" customHeight="1">
      <c r="A8" s="538"/>
      <c r="B8" s="499"/>
      <c r="C8" s="539"/>
      <c r="D8" s="533"/>
      <c r="E8" s="241" t="str">
        <f>IF(INDEX($A:$XFD,ROW()-1,COLUMN())="","","／")</f>
        <v>／</v>
      </c>
      <c r="F8" s="242">
        <f aca="true" t="shared" si="3" ref="F8:BR8">IF(INDEX($A:$XFD,ROW()-1,COLUMN())="","","／")</f>
      </c>
      <c r="G8" s="242">
        <f t="shared" si="3"/>
      </c>
      <c r="H8" s="242">
        <f t="shared" si="3"/>
      </c>
      <c r="I8" s="242">
        <f t="shared" si="3"/>
      </c>
      <c r="J8" s="242">
        <f t="shared" si="3"/>
      </c>
      <c r="K8" s="242">
        <f t="shared" si="3"/>
      </c>
      <c r="L8" s="242">
        <f t="shared" si="3"/>
      </c>
      <c r="M8" s="242">
        <f t="shared" si="3"/>
      </c>
      <c r="N8" s="242">
        <f t="shared" si="3"/>
      </c>
      <c r="O8" s="242">
        <f t="shared" si="3"/>
      </c>
      <c r="P8" s="242">
        <f t="shared" si="3"/>
      </c>
      <c r="Q8" s="242">
        <f t="shared" si="3"/>
      </c>
      <c r="R8" s="242">
        <f t="shared" si="3"/>
      </c>
      <c r="S8" s="242">
        <f t="shared" si="3"/>
      </c>
      <c r="T8" s="242">
        <f t="shared" si="3"/>
      </c>
      <c r="U8" s="242">
        <f t="shared" si="3"/>
      </c>
      <c r="V8" s="242">
        <f t="shared" si="3"/>
      </c>
      <c r="W8" s="242">
        <f t="shared" si="3"/>
      </c>
      <c r="X8" s="242">
        <f t="shared" si="3"/>
      </c>
      <c r="Y8" s="242">
        <f t="shared" si="3"/>
      </c>
      <c r="Z8" s="242">
        <f t="shared" si="3"/>
      </c>
      <c r="AA8" s="242" t="str">
        <f t="shared" si="3"/>
        <v>／</v>
      </c>
      <c r="AB8" s="242">
        <f t="shared" si="3"/>
      </c>
      <c r="AC8" s="242">
        <f t="shared" si="3"/>
      </c>
      <c r="AD8" s="242">
        <f t="shared" si="3"/>
      </c>
      <c r="AE8" s="242">
        <f t="shared" si="3"/>
      </c>
      <c r="AF8" s="242">
        <f t="shared" si="3"/>
      </c>
      <c r="AG8" s="242">
        <f t="shared" si="3"/>
      </c>
      <c r="AH8" s="242">
        <f t="shared" si="3"/>
      </c>
      <c r="AI8" s="242">
        <f t="shared" si="3"/>
      </c>
      <c r="AJ8" s="242">
        <f t="shared" si="3"/>
      </c>
      <c r="AK8" s="242">
        <f t="shared" si="3"/>
      </c>
      <c r="AL8" s="242">
        <f t="shared" si="3"/>
      </c>
      <c r="AM8" s="242">
        <f t="shared" si="3"/>
      </c>
      <c r="AN8" s="242">
        <f t="shared" si="3"/>
      </c>
      <c r="AO8" s="242">
        <f t="shared" si="3"/>
      </c>
      <c r="AP8" s="242">
        <f t="shared" si="3"/>
      </c>
      <c r="AQ8" s="242">
        <f t="shared" si="3"/>
      </c>
      <c r="AR8" s="242">
        <f t="shared" si="3"/>
      </c>
      <c r="AS8" s="242">
        <f t="shared" si="3"/>
      </c>
      <c r="AT8" s="242">
        <f t="shared" si="3"/>
      </c>
      <c r="AU8" s="242">
        <f t="shared" si="3"/>
      </c>
      <c r="AV8" s="242">
        <f t="shared" si="3"/>
      </c>
      <c r="AW8" s="242">
        <f t="shared" si="3"/>
      </c>
      <c r="AX8" s="242">
        <f t="shared" si="3"/>
      </c>
      <c r="AY8" s="242">
        <f t="shared" si="3"/>
      </c>
      <c r="AZ8" s="242">
        <f t="shared" si="3"/>
      </c>
      <c r="BA8" s="242">
        <f t="shared" si="3"/>
      </c>
      <c r="BB8" s="242">
        <f t="shared" si="3"/>
      </c>
      <c r="BC8" s="242" t="str">
        <f t="shared" si="3"/>
        <v>／</v>
      </c>
      <c r="BD8" s="242">
        <f t="shared" si="3"/>
      </c>
      <c r="BE8" s="242">
        <f t="shared" si="3"/>
      </c>
      <c r="BF8" s="242">
        <f t="shared" si="3"/>
      </c>
      <c r="BG8" s="242">
        <f t="shared" si="3"/>
      </c>
      <c r="BH8" s="242">
        <f t="shared" si="3"/>
      </c>
      <c r="BI8" s="242">
        <f t="shared" si="3"/>
      </c>
      <c r="BJ8" s="242">
        <f t="shared" si="3"/>
      </c>
      <c r="BK8" s="242">
        <f t="shared" si="3"/>
      </c>
      <c r="BL8" s="242">
        <f t="shared" si="3"/>
      </c>
      <c r="BM8" s="242">
        <f t="shared" si="3"/>
      </c>
      <c r="BN8" s="242">
        <f t="shared" si="3"/>
      </c>
      <c r="BO8" s="242">
        <f t="shared" si="3"/>
      </c>
      <c r="BP8" s="242">
        <f t="shared" si="3"/>
      </c>
      <c r="BQ8" s="243">
        <f t="shared" si="3"/>
      </c>
      <c r="BR8" s="242">
        <f t="shared" si="3"/>
      </c>
      <c r="BS8" s="242">
        <f aca="true" t="shared" si="4" ref="BS8:CT8">IF(INDEX($A:$XFD,ROW()-1,COLUMN())="","","／")</f>
      </c>
      <c r="BT8" s="242">
        <f t="shared" si="4"/>
      </c>
      <c r="BU8" s="242">
        <f t="shared" si="4"/>
      </c>
      <c r="BV8" s="242">
        <f t="shared" si="4"/>
      </c>
      <c r="BW8" s="242">
        <f t="shared" si="4"/>
      </c>
      <c r="BX8" s="242">
        <f t="shared" si="4"/>
      </c>
      <c r="BY8" s="242">
        <f t="shared" si="4"/>
      </c>
      <c r="BZ8" s="242">
        <f t="shared" si="4"/>
      </c>
      <c r="CA8" s="242">
        <f t="shared" si="4"/>
      </c>
      <c r="CB8" s="242">
        <f t="shared" si="4"/>
      </c>
      <c r="CC8" s="242">
        <f t="shared" si="4"/>
      </c>
      <c r="CD8" s="242">
        <f t="shared" si="4"/>
      </c>
      <c r="CE8" s="242">
        <f t="shared" si="4"/>
      </c>
      <c r="CF8" s="242">
        <f t="shared" si="4"/>
      </c>
      <c r="CG8" s="242">
        <f t="shared" si="4"/>
      </c>
      <c r="CH8" s="242" t="str">
        <f t="shared" si="4"/>
        <v>／</v>
      </c>
      <c r="CI8" s="242">
        <f t="shared" si="4"/>
      </c>
      <c r="CJ8" s="242">
        <f t="shared" si="4"/>
      </c>
      <c r="CK8" s="242">
        <f t="shared" si="4"/>
      </c>
      <c r="CL8" s="242">
        <f t="shared" si="4"/>
      </c>
      <c r="CM8" s="242">
        <f t="shared" si="4"/>
      </c>
      <c r="CN8" s="242">
        <f t="shared" si="4"/>
      </c>
      <c r="CO8" s="242">
        <f t="shared" si="4"/>
      </c>
      <c r="CP8" s="242">
        <f t="shared" si="4"/>
      </c>
      <c r="CQ8" s="242">
        <f t="shared" si="4"/>
      </c>
      <c r="CR8" s="242">
        <f t="shared" si="4"/>
      </c>
      <c r="CS8" s="242">
        <f t="shared" si="4"/>
      </c>
      <c r="CT8" s="243">
        <f t="shared" si="4"/>
      </c>
    </row>
    <row r="9" spans="1:98" ht="14.25">
      <c r="A9" s="540" t="s">
        <v>88</v>
      </c>
      <c r="B9" s="541"/>
      <c r="C9" s="542"/>
      <c r="D9" s="533"/>
      <c r="E9" s="153">
        <f>IF(SUM(INDEX($A:$XFD,ROW(),COLUMN()-1))=0,INDEX($A:$XFD,2,3),INDEX($A:$XFD,ROW(),COLUMN()-1)+1)</f>
        <v>41284</v>
      </c>
      <c r="F9" s="154">
        <f aca="true" t="shared" si="5" ref="F9:BQ9">IF(SUM(INDEX($A:$XFD,ROW(),COLUMN()-1))=0,INDEX($A:$XFD,2,3),INDEX($A:$XFD,ROW(),COLUMN()-1)+1)</f>
        <v>41285</v>
      </c>
      <c r="G9" s="154">
        <f t="shared" si="5"/>
        <v>41286</v>
      </c>
      <c r="H9" s="154">
        <f t="shared" si="5"/>
        <v>41287</v>
      </c>
      <c r="I9" s="154">
        <f t="shared" si="5"/>
        <v>41288</v>
      </c>
      <c r="J9" s="154">
        <f t="shared" si="5"/>
        <v>41289</v>
      </c>
      <c r="K9" s="154">
        <f t="shared" si="5"/>
        <v>41290</v>
      </c>
      <c r="L9" s="154">
        <f t="shared" si="5"/>
        <v>41291</v>
      </c>
      <c r="M9" s="154">
        <f t="shared" si="5"/>
        <v>41292</v>
      </c>
      <c r="N9" s="154">
        <f t="shared" si="5"/>
        <v>41293</v>
      </c>
      <c r="O9" s="154">
        <f t="shared" si="5"/>
        <v>41294</v>
      </c>
      <c r="P9" s="154">
        <f t="shared" si="5"/>
        <v>41295</v>
      </c>
      <c r="Q9" s="154">
        <f t="shared" si="5"/>
        <v>41296</v>
      </c>
      <c r="R9" s="154">
        <f t="shared" si="5"/>
        <v>41297</v>
      </c>
      <c r="S9" s="154">
        <f t="shared" si="5"/>
        <v>41298</v>
      </c>
      <c r="T9" s="154">
        <f t="shared" si="5"/>
        <v>41299</v>
      </c>
      <c r="U9" s="154">
        <f t="shared" si="5"/>
        <v>41300</v>
      </c>
      <c r="V9" s="154">
        <f t="shared" si="5"/>
        <v>41301</v>
      </c>
      <c r="W9" s="154">
        <f t="shared" si="5"/>
        <v>41302</v>
      </c>
      <c r="X9" s="154">
        <f t="shared" si="5"/>
        <v>41303</v>
      </c>
      <c r="Y9" s="154">
        <f t="shared" si="5"/>
        <v>41304</v>
      </c>
      <c r="Z9" s="154">
        <f t="shared" si="5"/>
        <v>41305</v>
      </c>
      <c r="AA9" s="154">
        <f t="shared" si="5"/>
        <v>41306</v>
      </c>
      <c r="AB9" s="154">
        <f t="shared" si="5"/>
        <v>41307</v>
      </c>
      <c r="AC9" s="154">
        <f t="shared" si="5"/>
        <v>41308</v>
      </c>
      <c r="AD9" s="154">
        <f t="shared" si="5"/>
        <v>41309</v>
      </c>
      <c r="AE9" s="154">
        <f t="shared" si="5"/>
        <v>41310</v>
      </c>
      <c r="AF9" s="154">
        <f t="shared" si="5"/>
        <v>41311</v>
      </c>
      <c r="AG9" s="154">
        <f t="shared" si="5"/>
        <v>41312</v>
      </c>
      <c r="AH9" s="154">
        <f t="shared" si="5"/>
        <v>41313</v>
      </c>
      <c r="AI9" s="154">
        <f t="shared" si="5"/>
        <v>41314</v>
      </c>
      <c r="AJ9" s="154">
        <f t="shared" si="5"/>
        <v>41315</v>
      </c>
      <c r="AK9" s="154">
        <f t="shared" si="5"/>
        <v>41316</v>
      </c>
      <c r="AL9" s="154">
        <f t="shared" si="5"/>
        <v>41317</v>
      </c>
      <c r="AM9" s="154">
        <f t="shared" si="5"/>
        <v>41318</v>
      </c>
      <c r="AN9" s="154">
        <f t="shared" si="5"/>
        <v>41319</v>
      </c>
      <c r="AO9" s="154">
        <f t="shared" si="5"/>
        <v>41320</v>
      </c>
      <c r="AP9" s="154">
        <f t="shared" si="5"/>
        <v>41321</v>
      </c>
      <c r="AQ9" s="154">
        <f t="shared" si="5"/>
        <v>41322</v>
      </c>
      <c r="AR9" s="154">
        <f t="shared" si="5"/>
        <v>41323</v>
      </c>
      <c r="AS9" s="154">
        <f t="shared" si="5"/>
        <v>41324</v>
      </c>
      <c r="AT9" s="154">
        <f t="shared" si="5"/>
        <v>41325</v>
      </c>
      <c r="AU9" s="154">
        <f t="shared" si="5"/>
        <v>41326</v>
      </c>
      <c r="AV9" s="154">
        <f t="shared" si="5"/>
        <v>41327</v>
      </c>
      <c r="AW9" s="154">
        <f t="shared" si="5"/>
        <v>41328</v>
      </c>
      <c r="AX9" s="154">
        <f t="shared" si="5"/>
        <v>41329</v>
      </c>
      <c r="AY9" s="154">
        <f t="shared" si="5"/>
        <v>41330</v>
      </c>
      <c r="AZ9" s="154">
        <f t="shared" si="5"/>
        <v>41331</v>
      </c>
      <c r="BA9" s="154">
        <f t="shared" si="5"/>
        <v>41332</v>
      </c>
      <c r="BB9" s="154">
        <f t="shared" si="5"/>
        <v>41333</v>
      </c>
      <c r="BC9" s="154">
        <f t="shared" si="5"/>
        <v>41334</v>
      </c>
      <c r="BD9" s="154">
        <f t="shared" si="5"/>
        <v>41335</v>
      </c>
      <c r="BE9" s="154">
        <f t="shared" si="5"/>
        <v>41336</v>
      </c>
      <c r="BF9" s="154">
        <f t="shared" si="5"/>
        <v>41337</v>
      </c>
      <c r="BG9" s="154">
        <f t="shared" si="5"/>
        <v>41338</v>
      </c>
      <c r="BH9" s="154">
        <f t="shared" si="5"/>
        <v>41339</v>
      </c>
      <c r="BI9" s="154">
        <f t="shared" si="5"/>
        <v>41340</v>
      </c>
      <c r="BJ9" s="154">
        <f t="shared" si="5"/>
        <v>41341</v>
      </c>
      <c r="BK9" s="154">
        <f t="shared" si="5"/>
        <v>41342</v>
      </c>
      <c r="BL9" s="154">
        <f t="shared" si="5"/>
        <v>41343</v>
      </c>
      <c r="BM9" s="154">
        <f t="shared" si="5"/>
        <v>41344</v>
      </c>
      <c r="BN9" s="154">
        <f t="shared" si="5"/>
        <v>41345</v>
      </c>
      <c r="BO9" s="154">
        <f t="shared" si="5"/>
        <v>41346</v>
      </c>
      <c r="BP9" s="154">
        <f t="shared" si="5"/>
        <v>41347</v>
      </c>
      <c r="BQ9" s="155">
        <f t="shared" si="5"/>
        <v>41348</v>
      </c>
      <c r="BR9" s="154">
        <f aca="true" t="shared" si="6" ref="BR9:CT9">IF(SUM(INDEX($A:$XFD,ROW(),COLUMN()-1))=0,INDEX($A:$XFD,2,3),INDEX($A:$XFD,ROW(),COLUMN()-1)+1)</f>
        <v>41349</v>
      </c>
      <c r="BS9" s="154">
        <f t="shared" si="6"/>
        <v>41350</v>
      </c>
      <c r="BT9" s="154">
        <f t="shared" si="6"/>
        <v>41351</v>
      </c>
      <c r="BU9" s="154">
        <f t="shared" si="6"/>
        <v>41352</v>
      </c>
      <c r="BV9" s="154">
        <f t="shared" si="6"/>
        <v>41353</v>
      </c>
      <c r="BW9" s="154">
        <f t="shared" si="6"/>
        <v>41354</v>
      </c>
      <c r="BX9" s="154">
        <f t="shared" si="6"/>
        <v>41355</v>
      </c>
      <c r="BY9" s="154">
        <f t="shared" si="6"/>
        <v>41356</v>
      </c>
      <c r="BZ9" s="154">
        <f t="shared" si="6"/>
        <v>41357</v>
      </c>
      <c r="CA9" s="154">
        <f t="shared" si="6"/>
        <v>41358</v>
      </c>
      <c r="CB9" s="154">
        <f t="shared" si="6"/>
        <v>41359</v>
      </c>
      <c r="CC9" s="154">
        <f t="shared" si="6"/>
        <v>41360</v>
      </c>
      <c r="CD9" s="154">
        <f t="shared" si="6"/>
        <v>41361</v>
      </c>
      <c r="CE9" s="154">
        <f t="shared" si="6"/>
        <v>41362</v>
      </c>
      <c r="CF9" s="154">
        <f t="shared" si="6"/>
        <v>41363</v>
      </c>
      <c r="CG9" s="154">
        <f t="shared" si="6"/>
        <v>41364</v>
      </c>
      <c r="CH9" s="154">
        <f t="shared" si="6"/>
        <v>41365</v>
      </c>
      <c r="CI9" s="154">
        <f t="shared" si="6"/>
        <v>41366</v>
      </c>
      <c r="CJ9" s="154">
        <f t="shared" si="6"/>
        <v>41367</v>
      </c>
      <c r="CK9" s="154">
        <f t="shared" si="6"/>
        <v>41368</v>
      </c>
      <c r="CL9" s="154">
        <f t="shared" si="6"/>
        <v>41369</v>
      </c>
      <c r="CM9" s="154">
        <f t="shared" si="6"/>
        <v>41370</v>
      </c>
      <c r="CN9" s="154">
        <f t="shared" si="6"/>
        <v>41371</v>
      </c>
      <c r="CO9" s="154">
        <f t="shared" si="6"/>
        <v>41372</v>
      </c>
      <c r="CP9" s="154">
        <f t="shared" si="6"/>
        <v>41373</v>
      </c>
      <c r="CQ9" s="154">
        <f t="shared" si="6"/>
        <v>41374</v>
      </c>
      <c r="CR9" s="154">
        <f t="shared" si="6"/>
        <v>41375</v>
      </c>
      <c r="CS9" s="154">
        <f t="shared" si="6"/>
        <v>41376</v>
      </c>
      <c r="CT9" s="155">
        <f t="shared" si="6"/>
        <v>41377</v>
      </c>
    </row>
    <row r="10" spans="1:98" ht="15" thickBot="1">
      <c r="A10" s="543"/>
      <c r="B10" s="544"/>
      <c r="C10" s="545"/>
      <c r="D10" s="534"/>
      <c r="E10" s="250">
        <f>INDEX($A:$XFD,ROW()-1,COLUMN())</f>
        <v>41284</v>
      </c>
      <c r="F10" s="251">
        <f aca="true" t="shared" si="7" ref="F10:BR10">INDEX($A:$XFD,ROW()-1,COLUMN())</f>
        <v>41285</v>
      </c>
      <c r="G10" s="251">
        <f t="shared" si="7"/>
        <v>41286</v>
      </c>
      <c r="H10" s="251">
        <f t="shared" si="7"/>
        <v>41287</v>
      </c>
      <c r="I10" s="251">
        <f t="shared" si="7"/>
        <v>41288</v>
      </c>
      <c r="J10" s="251">
        <f t="shared" si="7"/>
        <v>41289</v>
      </c>
      <c r="K10" s="251">
        <f t="shared" si="7"/>
        <v>41290</v>
      </c>
      <c r="L10" s="251">
        <f t="shared" si="7"/>
        <v>41291</v>
      </c>
      <c r="M10" s="251">
        <f t="shared" si="7"/>
        <v>41292</v>
      </c>
      <c r="N10" s="251">
        <f t="shared" si="7"/>
        <v>41293</v>
      </c>
      <c r="O10" s="251">
        <f t="shared" si="7"/>
        <v>41294</v>
      </c>
      <c r="P10" s="251">
        <f t="shared" si="7"/>
        <v>41295</v>
      </c>
      <c r="Q10" s="251">
        <f t="shared" si="7"/>
        <v>41296</v>
      </c>
      <c r="R10" s="251">
        <f t="shared" si="7"/>
        <v>41297</v>
      </c>
      <c r="S10" s="251">
        <f t="shared" si="7"/>
        <v>41298</v>
      </c>
      <c r="T10" s="251">
        <f t="shared" si="7"/>
        <v>41299</v>
      </c>
      <c r="U10" s="251">
        <f t="shared" si="7"/>
        <v>41300</v>
      </c>
      <c r="V10" s="251">
        <f t="shared" si="7"/>
        <v>41301</v>
      </c>
      <c r="W10" s="251">
        <f t="shared" si="7"/>
        <v>41302</v>
      </c>
      <c r="X10" s="251">
        <f t="shared" si="7"/>
        <v>41303</v>
      </c>
      <c r="Y10" s="251">
        <f t="shared" si="7"/>
        <v>41304</v>
      </c>
      <c r="Z10" s="251">
        <f t="shared" si="7"/>
        <v>41305</v>
      </c>
      <c r="AA10" s="251">
        <f t="shared" si="7"/>
        <v>41306</v>
      </c>
      <c r="AB10" s="251">
        <f t="shared" si="7"/>
        <v>41307</v>
      </c>
      <c r="AC10" s="251">
        <f t="shared" si="7"/>
        <v>41308</v>
      </c>
      <c r="AD10" s="251">
        <f t="shared" si="7"/>
        <v>41309</v>
      </c>
      <c r="AE10" s="251">
        <f t="shared" si="7"/>
        <v>41310</v>
      </c>
      <c r="AF10" s="251">
        <f t="shared" si="7"/>
        <v>41311</v>
      </c>
      <c r="AG10" s="251">
        <f t="shared" si="7"/>
        <v>41312</v>
      </c>
      <c r="AH10" s="251">
        <f t="shared" si="7"/>
        <v>41313</v>
      </c>
      <c r="AI10" s="251">
        <f t="shared" si="7"/>
        <v>41314</v>
      </c>
      <c r="AJ10" s="251">
        <f t="shared" si="7"/>
        <v>41315</v>
      </c>
      <c r="AK10" s="251">
        <f t="shared" si="7"/>
        <v>41316</v>
      </c>
      <c r="AL10" s="251">
        <f t="shared" si="7"/>
        <v>41317</v>
      </c>
      <c r="AM10" s="251">
        <f t="shared" si="7"/>
        <v>41318</v>
      </c>
      <c r="AN10" s="251">
        <f t="shared" si="7"/>
        <v>41319</v>
      </c>
      <c r="AO10" s="251">
        <f t="shared" si="7"/>
        <v>41320</v>
      </c>
      <c r="AP10" s="251">
        <f t="shared" si="7"/>
        <v>41321</v>
      </c>
      <c r="AQ10" s="251">
        <f t="shared" si="7"/>
        <v>41322</v>
      </c>
      <c r="AR10" s="251">
        <f t="shared" si="7"/>
        <v>41323</v>
      </c>
      <c r="AS10" s="251">
        <f t="shared" si="7"/>
        <v>41324</v>
      </c>
      <c r="AT10" s="251">
        <f t="shared" si="7"/>
        <v>41325</v>
      </c>
      <c r="AU10" s="251">
        <f t="shared" si="7"/>
        <v>41326</v>
      </c>
      <c r="AV10" s="251">
        <f t="shared" si="7"/>
        <v>41327</v>
      </c>
      <c r="AW10" s="251">
        <f t="shared" si="7"/>
        <v>41328</v>
      </c>
      <c r="AX10" s="251">
        <f t="shared" si="7"/>
        <v>41329</v>
      </c>
      <c r="AY10" s="251">
        <f t="shared" si="7"/>
        <v>41330</v>
      </c>
      <c r="AZ10" s="251">
        <f t="shared" si="7"/>
        <v>41331</v>
      </c>
      <c r="BA10" s="251">
        <f t="shared" si="7"/>
        <v>41332</v>
      </c>
      <c r="BB10" s="251">
        <f t="shared" si="7"/>
        <v>41333</v>
      </c>
      <c r="BC10" s="251">
        <f t="shared" si="7"/>
        <v>41334</v>
      </c>
      <c r="BD10" s="251">
        <f t="shared" si="7"/>
        <v>41335</v>
      </c>
      <c r="BE10" s="251">
        <f t="shared" si="7"/>
        <v>41336</v>
      </c>
      <c r="BF10" s="251">
        <f t="shared" si="7"/>
        <v>41337</v>
      </c>
      <c r="BG10" s="251">
        <f t="shared" si="7"/>
        <v>41338</v>
      </c>
      <c r="BH10" s="251">
        <f t="shared" si="7"/>
        <v>41339</v>
      </c>
      <c r="BI10" s="251">
        <f t="shared" si="7"/>
        <v>41340</v>
      </c>
      <c r="BJ10" s="251">
        <f t="shared" si="7"/>
        <v>41341</v>
      </c>
      <c r="BK10" s="251">
        <f t="shared" si="7"/>
        <v>41342</v>
      </c>
      <c r="BL10" s="251">
        <f t="shared" si="7"/>
        <v>41343</v>
      </c>
      <c r="BM10" s="251">
        <f t="shared" si="7"/>
        <v>41344</v>
      </c>
      <c r="BN10" s="251">
        <f t="shared" si="7"/>
        <v>41345</v>
      </c>
      <c r="BO10" s="251">
        <f t="shared" si="7"/>
        <v>41346</v>
      </c>
      <c r="BP10" s="251">
        <f t="shared" si="7"/>
        <v>41347</v>
      </c>
      <c r="BQ10" s="252">
        <f t="shared" si="7"/>
        <v>41348</v>
      </c>
      <c r="BR10" s="251">
        <f t="shared" si="7"/>
        <v>41349</v>
      </c>
      <c r="BS10" s="251">
        <f aca="true" t="shared" si="8" ref="BS10:CT10">INDEX($A:$XFD,ROW()-1,COLUMN())</f>
        <v>41350</v>
      </c>
      <c r="BT10" s="251">
        <f t="shared" si="8"/>
        <v>41351</v>
      </c>
      <c r="BU10" s="251">
        <f t="shared" si="8"/>
        <v>41352</v>
      </c>
      <c r="BV10" s="251">
        <f t="shared" si="8"/>
        <v>41353</v>
      </c>
      <c r="BW10" s="251">
        <f t="shared" si="8"/>
        <v>41354</v>
      </c>
      <c r="BX10" s="251">
        <f t="shared" si="8"/>
        <v>41355</v>
      </c>
      <c r="BY10" s="251">
        <f t="shared" si="8"/>
        <v>41356</v>
      </c>
      <c r="BZ10" s="251">
        <f t="shared" si="8"/>
        <v>41357</v>
      </c>
      <c r="CA10" s="251">
        <f t="shared" si="8"/>
        <v>41358</v>
      </c>
      <c r="CB10" s="251">
        <f t="shared" si="8"/>
        <v>41359</v>
      </c>
      <c r="CC10" s="251">
        <f t="shared" si="8"/>
        <v>41360</v>
      </c>
      <c r="CD10" s="251">
        <f t="shared" si="8"/>
        <v>41361</v>
      </c>
      <c r="CE10" s="251">
        <f t="shared" si="8"/>
        <v>41362</v>
      </c>
      <c r="CF10" s="251">
        <f t="shared" si="8"/>
        <v>41363</v>
      </c>
      <c r="CG10" s="251">
        <f t="shared" si="8"/>
        <v>41364</v>
      </c>
      <c r="CH10" s="251">
        <f t="shared" si="8"/>
        <v>41365</v>
      </c>
      <c r="CI10" s="251">
        <f t="shared" si="8"/>
        <v>41366</v>
      </c>
      <c r="CJ10" s="251">
        <f t="shared" si="8"/>
        <v>41367</v>
      </c>
      <c r="CK10" s="251">
        <f t="shared" si="8"/>
        <v>41368</v>
      </c>
      <c r="CL10" s="251">
        <f t="shared" si="8"/>
        <v>41369</v>
      </c>
      <c r="CM10" s="251">
        <f t="shared" si="8"/>
        <v>41370</v>
      </c>
      <c r="CN10" s="251">
        <f t="shared" si="8"/>
        <v>41371</v>
      </c>
      <c r="CO10" s="251">
        <f t="shared" si="8"/>
        <v>41372</v>
      </c>
      <c r="CP10" s="251">
        <f t="shared" si="8"/>
        <v>41373</v>
      </c>
      <c r="CQ10" s="251">
        <f t="shared" si="8"/>
        <v>41374</v>
      </c>
      <c r="CR10" s="251">
        <f t="shared" si="8"/>
        <v>41375</v>
      </c>
      <c r="CS10" s="251">
        <f t="shared" si="8"/>
        <v>41376</v>
      </c>
      <c r="CT10" s="252">
        <f t="shared" si="8"/>
        <v>41377</v>
      </c>
    </row>
    <row r="11" spans="1:98" ht="14.25">
      <c r="A11" s="548" t="str">
        <f aca="true" t="shared" si="9" ref="A11:A39">CHOOSE(INT((ROW()-10)/2+1),"①","②","③","④","⑤","⑥","⑦","⑧","⑨","⑩","⑪","⑫","⑬","⑭","⑮","⑯","⑰","⑱","⑲","⑳")</f>
        <v>①</v>
      </c>
      <c r="B11" s="546" t="s">
        <v>139</v>
      </c>
      <c r="C11" s="547"/>
      <c r="D11" s="156">
        <v>41194</v>
      </c>
      <c r="E11" s="528"/>
      <c r="F11" s="530"/>
      <c r="G11" s="530"/>
      <c r="H11" s="530"/>
      <c r="I11" s="530"/>
      <c r="J11" s="530"/>
      <c r="K11" s="530"/>
      <c r="L11" s="530"/>
      <c r="M11" s="530"/>
      <c r="N11" s="530" t="s">
        <v>110</v>
      </c>
      <c r="O11" s="530" t="s">
        <v>110</v>
      </c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50"/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  <c r="BH11" s="530"/>
      <c r="BI11" s="530"/>
      <c r="BJ11" s="530"/>
      <c r="BK11" s="530"/>
      <c r="BL11" s="530"/>
      <c r="BM11" s="530"/>
      <c r="BN11" s="530"/>
      <c r="BO11" s="530"/>
      <c r="BP11" s="530"/>
      <c r="BQ11" s="552"/>
      <c r="BR11" s="530"/>
      <c r="BS11" s="530"/>
      <c r="BT11" s="530"/>
      <c r="BU11" s="530"/>
      <c r="BV11" s="530"/>
      <c r="BW11" s="530"/>
      <c r="BX11" s="55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52"/>
    </row>
    <row r="12" spans="1:98" ht="14.25">
      <c r="A12" s="549"/>
      <c r="B12" s="147"/>
      <c r="C12" s="145"/>
      <c r="D12" s="157">
        <f>IF(INDEX($A:$XFD,ROW()-1,COLUMN())=0,"",INDEX($A:$XFD,ROW()-1,COLUMN()))</f>
        <v>41194</v>
      </c>
      <c r="E12" s="529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5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53"/>
      <c r="BR12" s="531"/>
      <c r="BS12" s="531"/>
      <c r="BT12" s="531"/>
      <c r="BU12" s="531"/>
      <c r="BV12" s="531"/>
      <c r="BW12" s="531"/>
      <c r="BX12" s="551"/>
      <c r="BY12" s="531"/>
      <c r="BZ12" s="531"/>
      <c r="CA12" s="531"/>
      <c r="CB12" s="531"/>
      <c r="CC12" s="531"/>
      <c r="CD12" s="531"/>
      <c r="CE12" s="531"/>
      <c r="CF12" s="531"/>
      <c r="CG12" s="531"/>
      <c r="CH12" s="531"/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53"/>
    </row>
    <row r="13" spans="1:98" ht="14.25">
      <c r="A13" s="554" t="str">
        <f t="shared" si="9"/>
        <v>②</v>
      </c>
      <c r="B13" s="555" t="s">
        <v>121</v>
      </c>
      <c r="C13" s="556"/>
      <c r="D13" s="158">
        <v>41284</v>
      </c>
      <c r="E13" s="529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 t="s">
        <v>110</v>
      </c>
      <c r="Q13" s="531"/>
      <c r="R13" s="531"/>
      <c r="S13" s="531"/>
      <c r="T13" s="531"/>
      <c r="U13" s="531"/>
      <c r="V13" s="531"/>
      <c r="W13" s="531" t="s">
        <v>111</v>
      </c>
      <c r="X13" s="531"/>
      <c r="Y13" s="531"/>
      <c r="Z13" s="531"/>
      <c r="AA13" s="531" t="s">
        <v>112</v>
      </c>
      <c r="AB13" s="531"/>
      <c r="AC13" s="531"/>
      <c r="AD13" s="531"/>
      <c r="AE13" s="531"/>
      <c r="AF13" s="531"/>
      <c r="AG13" s="55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53"/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1"/>
      <c r="CG13" s="531"/>
      <c r="CH13" s="531"/>
      <c r="CI13" s="531"/>
      <c r="CJ13" s="531"/>
      <c r="CK13" s="531"/>
      <c r="CL13" s="531"/>
      <c r="CM13" s="531"/>
      <c r="CN13" s="531"/>
      <c r="CO13" s="531"/>
      <c r="CP13" s="531"/>
      <c r="CQ13" s="531"/>
      <c r="CR13" s="531"/>
      <c r="CS13" s="531"/>
      <c r="CT13" s="553"/>
    </row>
    <row r="14" spans="1:98" ht="14.25">
      <c r="A14" s="549"/>
      <c r="B14" s="147" t="s">
        <v>122</v>
      </c>
      <c r="C14" s="145" t="s">
        <v>123</v>
      </c>
      <c r="D14" s="157">
        <f>IF(INDEX($A:$XFD,ROW()-1,COLUMN())=0,"",INDEX($A:$XFD,ROW()-1,COLUMN()))</f>
        <v>41284</v>
      </c>
      <c r="E14" s="529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5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  <c r="BM14" s="531"/>
      <c r="BN14" s="531"/>
      <c r="BO14" s="531"/>
      <c r="BP14" s="531"/>
      <c r="BQ14" s="553"/>
      <c r="BR14" s="531"/>
      <c r="BS14" s="531"/>
      <c r="BT14" s="531"/>
      <c r="BU14" s="531"/>
      <c r="BV14" s="531"/>
      <c r="BW14" s="531"/>
      <c r="BX14" s="531"/>
      <c r="BY14" s="531"/>
      <c r="BZ14" s="531"/>
      <c r="CA14" s="531"/>
      <c r="CB14" s="531"/>
      <c r="CC14" s="531"/>
      <c r="CD14" s="531"/>
      <c r="CE14" s="531"/>
      <c r="CF14" s="531"/>
      <c r="CG14" s="531"/>
      <c r="CH14" s="531"/>
      <c r="CI14" s="531"/>
      <c r="CJ14" s="531"/>
      <c r="CK14" s="531"/>
      <c r="CL14" s="531"/>
      <c r="CM14" s="531"/>
      <c r="CN14" s="531"/>
      <c r="CO14" s="531"/>
      <c r="CP14" s="531"/>
      <c r="CQ14" s="531"/>
      <c r="CR14" s="531"/>
      <c r="CS14" s="531"/>
      <c r="CT14" s="553"/>
    </row>
    <row r="15" spans="1:98" ht="14.25">
      <c r="A15" s="554" t="str">
        <f t="shared" si="9"/>
        <v>③</v>
      </c>
      <c r="B15" s="555"/>
      <c r="C15" s="556"/>
      <c r="D15" s="158"/>
      <c r="E15" s="529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5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53"/>
      <c r="BR15" s="551"/>
      <c r="BS15" s="531"/>
      <c r="BT15" s="531"/>
      <c r="BU15" s="531"/>
      <c r="BV15" s="531"/>
      <c r="BW15" s="531"/>
      <c r="BX15" s="531"/>
      <c r="BY15" s="531"/>
      <c r="BZ15" s="531"/>
      <c r="CA15" s="531"/>
      <c r="CB15" s="531"/>
      <c r="CC15" s="531"/>
      <c r="CD15" s="531"/>
      <c r="CE15" s="531"/>
      <c r="CF15" s="531"/>
      <c r="CG15" s="531"/>
      <c r="CH15" s="531"/>
      <c r="CI15" s="531"/>
      <c r="CJ15" s="531"/>
      <c r="CK15" s="531"/>
      <c r="CL15" s="531"/>
      <c r="CM15" s="531"/>
      <c r="CN15" s="531"/>
      <c r="CO15" s="531"/>
      <c r="CP15" s="531"/>
      <c r="CQ15" s="531"/>
      <c r="CR15" s="531"/>
      <c r="CS15" s="531"/>
      <c r="CT15" s="553"/>
    </row>
    <row r="16" spans="1:98" ht="14.25">
      <c r="A16" s="549"/>
      <c r="B16" s="147"/>
      <c r="C16" s="145"/>
      <c r="D16" s="157">
        <f>IF(INDEX($A:$XFD,ROW()-1,COLUMN())=0,"",INDEX($A:$XFD,ROW()-1,COLUMN()))</f>
      </c>
      <c r="E16" s="529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51"/>
      <c r="AP16" s="531"/>
      <c r="AQ16" s="531"/>
      <c r="AR16" s="531"/>
      <c r="AS16" s="531"/>
      <c r="AT16" s="531"/>
      <c r="AU16" s="531"/>
      <c r="AV16" s="531"/>
      <c r="AW16" s="531"/>
      <c r="AX16" s="531"/>
      <c r="AY16" s="531"/>
      <c r="AZ16" s="531"/>
      <c r="BA16" s="531"/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53"/>
      <c r="BR16" s="55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53"/>
    </row>
    <row r="17" spans="1:98" ht="14.25">
      <c r="A17" s="554" t="str">
        <f t="shared" si="9"/>
        <v>④</v>
      </c>
      <c r="B17" s="555"/>
      <c r="C17" s="556"/>
      <c r="D17" s="158"/>
      <c r="E17" s="529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5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53"/>
      <c r="BR17" s="531"/>
      <c r="BS17" s="531"/>
      <c r="BT17" s="531"/>
      <c r="BU17" s="531"/>
      <c r="BV17" s="55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1"/>
      <c r="CH17" s="531"/>
      <c r="CI17" s="531"/>
      <c r="CJ17" s="531"/>
      <c r="CK17" s="531"/>
      <c r="CL17" s="531"/>
      <c r="CM17" s="531"/>
      <c r="CN17" s="531"/>
      <c r="CO17" s="531"/>
      <c r="CP17" s="531"/>
      <c r="CQ17" s="531"/>
      <c r="CR17" s="531"/>
      <c r="CS17" s="531"/>
      <c r="CT17" s="553"/>
    </row>
    <row r="18" spans="1:98" ht="14.25">
      <c r="A18" s="549"/>
      <c r="B18" s="147"/>
      <c r="C18" s="145"/>
      <c r="D18" s="157">
        <f>IF(INDEX($A:$XFD,ROW()-1,COLUMN())=0,"",INDEX($A:$XFD,ROW()-1,COLUMN()))</f>
      </c>
      <c r="E18" s="529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5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53"/>
      <c r="BR18" s="531"/>
      <c r="BS18" s="531"/>
      <c r="BT18" s="531"/>
      <c r="BU18" s="531"/>
      <c r="BV18" s="55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1"/>
      <c r="CS18" s="531"/>
      <c r="CT18" s="553"/>
    </row>
    <row r="19" spans="1:98" ht="14.25">
      <c r="A19" s="554" t="str">
        <f t="shared" si="9"/>
        <v>⑤</v>
      </c>
      <c r="B19" s="555"/>
      <c r="C19" s="556"/>
      <c r="D19" s="158"/>
      <c r="E19" s="529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51"/>
      <c r="AL19" s="531"/>
      <c r="AM19" s="531"/>
      <c r="AN19" s="531"/>
      <c r="AO19" s="531"/>
      <c r="AP19" s="551"/>
      <c r="AQ19" s="551"/>
      <c r="AR19" s="531"/>
      <c r="AS19" s="531"/>
      <c r="AT19" s="531"/>
      <c r="AU19" s="531"/>
      <c r="AV19" s="531"/>
      <c r="AW19" s="531"/>
      <c r="AX19" s="531"/>
      <c r="AY19" s="531"/>
      <c r="AZ19" s="531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53"/>
      <c r="BR19" s="531"/>
      <c r="BS19" s="551"/>
      <c r="BT19" s="551"/>
      <c r="BU19" s="531"/>
      <c r="BV19" s="531"/>
      <c r="BW19" s="531"/>
      <c r="BX19" s="531"/>
      <c r="BY19" s="531"/>
      <c r="BZ19" s="531"/>
      <c r="CA19" s="531"/>
      <c r="CB19" s="531"/>
      <c r="CC19" s="531"/>
      <c r="CD19" s="531"/>
      <c r="CE19" s="531"/>
      <c r="CF19" s="531"/>
      <c r="CG19" s="531"/>
      <c r="CH19" s="531"/>
      <c r="CI19" s="531"/>
      <c r="CJ19" s="531"/>
      <c r="CK19" s="531"/>
      <c r="CL19" s="531"/>
      <c r="CM19" s="531"/>
      <c r="CN19" s="531"/>
      <c r="CO19" s="531"/>
      <c r="CP19" s="531"/>
      <c r="CQ19" s="531"/>
      <c r="CR19" s="531"/>
      <c r="CS19" s="531"/>
      <c r="CT19" s="553"/>
    </row>
    <row r="20" spans="1:98" ht="14.25">
      <c r="A20" s="549"/>
      <c r="B20" s="147"/>
      <c r="C20" s="145"/>
      <c r="D20" s="157">
        <f>IF(INDEX($A:$XFD,ROW()-1,COLUMN())=0,"",INDEX($A:$XFD,ROW()-1,COLUMN()))</f>
      </c>
      <c r="E20" s="529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51"/>
      <c r="AL20" s="531"/>
      <c r="AM20" s="531"/>
      <c r="AN20" s="531"/>
      <c r="AO20" s="531"/>
      <c r="AP20" s="551"/>
      <c r="AQ20" s="55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1"/>
      <c r="BB20" s="531"/>
      <c r="BC20" s="531"/>
      <c r="BD20" s="531"/>
      <c r="BE20" s="531"/>
      <c r="BF20" s="531"/>
      <c r="BG20" s="531"/>
      <c r="BH20" s="531"/>
      <c r="BI20" s="531"/>
      <c r="BJ20" s="531"/>
      <c r="BK20" s="531"/>
      <c r="BL20" s="531"/>
      <c r="BM20" s="531"/>
      <c r="BN20" s="531"/>
      <c r="BO20" s="531"/>
      <c r="BP20" s="531"/>
      <c r="BQ20" s="553"/>
      <c r="BR20" s="531"/>
      <c r="BS20" s="551"/>
      <c r="BT20" s="551"/>
      <c r="BU20" s="531"/>
      <c r="BV20" s="531"/>
      <c r="BW20" s="531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1"/>
      <c r="CJ20" s="531"/>
      <c r="CK20" s="531"/>
      <c r="CL20" s="531"/>
      <c r="CM20" s="531"/>
      <c r="CN20" s="531"/>
      <c r="CO20" s="531"/>
      <c r="CP20" s="531"/>
      <c r="CQ20" s="531"/>
      <c r="CR20" s="531"/>
      <c r="CS20" s="531"/>
      <c r="CT20" s="553"/>
    </row>
    <row r="21" spans="1:98" ht="14.25">
      <c r="A21" s="554" t="str">
        <f t="shared" si="9"/>
        <v>⑥</v>
      </c>
      <c r="B21" s="555"/>
      <c r="C21" s="556"/>
      <c r="D21" s="158"/>
      <c r="E21" s="529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51"/>
      <c r="AQ21" s="55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53"/>
      <c r="BR21" s="531"/>
      <c r="BS21" s="551"/>
      <c r="BT21" s="551"/>
      <c r="BU21" s="531"/>
      <c r="BV21" s="531"/>
      <c r="BW21" s="531"/>
      <c r="BX21" s="531"/>
      <c r="BY21" s="531"/>
      <c r="BZ21" s="531"/>
      <c r="CA21" s="531"/>
      <c r="CB21" s="531"/>
      <c r="CC21" s="531"/>
      <c r="CD21" s="531"/>
      <c r="CE21" s="531"/>
      <c r="CF21" s="531"/>
      <c r="CG21" s="531"/>
      <c r="CH21" s="531"/>
      <c r="CI21" s="531"/>
      <c r="CJ21" s="531"/>
      <c r="CK21" s="531"/>
      <c r="CL21" s="531"/>
      <c r="CM21" s="531"/>
      <c r="CN21" s="531"/>
      <c r="CO21" s="531"/>
      <c r="CP21" s="531"/>
      <c r="CQ21" s="531"/>
      <c r="CR21" s="531"/>
      <c r="CS21" s="531"/>
      <c r="CT21" s="553"/>
    </row>
    <row r="22" spans="1:98" ht="14.25">
      <c r="A22" s="549"/>
      <c r="B22" s="147"/>
      <c r="C22" s="145"/>
      <c r="D22" s="157">
        <f>IF(INDEX($A:$XFD,ROW()-1,COLUMN())=0,"",INDEX($A:$XFD,ROW()-1,COLUMN()))</f>
      </c>
      <c r="E22" s="529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51"/>
      <c r="AQ22" s="55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1"/>
      <c r="BM22" s="531"/>
      <c r="BN22" s="531"/>
      <c r="BO22" s="531"/>
      <c r="BP22" s="531"/>
      <c r="BQ22" s="553"/>
      <c r="BR22" s="531"/>
      <c r="BS22" s="551"/>
      <c r="BT22" s="551"/>
      <c r="BU22" s="531"/>
      <c r="BV22" s="531"/>
      <c r="BW22" s="531"/>
      <c r="BX22" s="531"/>
      <c r="BY22" s="531"/>
      <c r="BZ22" s="531"/>
      <c r="CA22" s="531"/>
      <c r="CB22" s="531"/>
      <c r="CC22" s="531"/>
      <c r="CD22" s="531"/>
      <c r="CE22" s="531"/>
      <c r="CF22" s="531"/>
      <c r="CG22" s="531"/>
      <c r="CH22" s="531"/>
      <c r="CI22" s="531"/>
      <c r="CJ22" s="531"/>
      <c r="CK22" s="531"/>
      <c r="CL22" s="531"/>
      <c r="CM22" s="531"/>
      <c r="CN22" s="531"/>
      <c r="CO22" s="531"/>
      <c r="CP22" s="531"/>
      <c r="CQ22" s="531"/>
      <c r="CR22" s="531"/>
      <c r="CS22" s="531"/>
      <c r="CT22" s="553"/>
    </row>
    <row r="23" spans="1:98" ht="14.25">
      <c r="A23" s="554" t="str">
        <f t="shared" si="9"/>
        <v>⑦</v>
      </c>
      <c r="B23" s="555"/>
      <c r="C23" s="556"/>
      <c r="D23" s="158"/>
      <c r="E23" s="529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5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53"/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1"/>
      <c r="CC23" s="531"/>
      <c r="CD23" s="531"/>
      <c r="CE23" s="531"/>
      <c r="CF23" s="531"/>
      <c r="CG23" s="531"/>
      <c r="CH23" s="531"/>
      <c r="CI23" s="531"/>
      <c r="CJ23" s="531"/>
      <c r="CK23" s="531"/>
      <c r="CL23" s="531"/>
      <c r="CM23" s="531"/>
      <c r="CN23" s="531"/>
      <c r="CO23" s="531"/>
      <c r="CP23" s="531"/>
      <c r="CQ23" s="531"/>
      <c r="CR23" s="531"/>
      <c r="CS23" s="531"/>
      <c r="CT23" s="553"/>
    </row>
    <row r="24" spans="1:98" ht="14.25">
      <c r="A24" s="549"/>
      <c r="B24" s="147"/>
      <c r="C24" s="145"/>
      <c r="D24" s="157">
        <f>IF(INDEX($A:$XFD,ROW()-1,COLUMN())=0,"",INDEX($A:$XFD,ROW()-1,COLUMN()))</f>
      </c>
      <c r="E24" s="529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5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1"/>
      <c r="BL24" s="531"/>
      <c r="BM24" s="531"/>
      <c r="BN24" s="531"/>
      <c r="BO24" s="531"/>
      <c r="BP24" s="531"/>
      <c r="BQ24" s="553"/>
      <c r="BR24" s="531"/>
      <c r="BS24" s="531"/>
      <c r="BT24" s="531"/>
      <c r="BU24" s="531"/>
      <c r="BV24" s="531"/>
      <c r="BW24" s="531"/>
      <c r="BX24" s="531"/>
      <c r="BY24" s="531"/>
      <c r="BZ24" s="531"/>
      <c r="CA24" s="531"/>
      <c r="CB24" s="531"/>
      <c r="CC24" s="531"/>
      <c r="CD24" s="531"/>
      <c r="CE24" s="531"/>
      <c r="CF24" s="531"/>
      <c r="CG24" s="531"/>
      <c r="CH24" s="531"/>
      <c r="CI24" s="531"/>
      <c r="CJ24" s="531"/>
      <c r="CK24" s="531"/>
      <c r="CL24" s="531"/>
      <c r="CM24" s="531"/>
      <c r="CN24" s="531"/>
      <c r="CO24" s="531"/>
      <c r="CP24" s="531"/>
      <c r="CQ24" s="531"/>
      <c r="CR24" s="531"/>
      <c r="CS24" s="531"/>
      <c r="CT24" s="553"/>
    </row>
    <row r="25" spans="1:98" ht="14.25">
      <c r="A25" s="554" t="str">
        <f t="shared" si="9"/>
        <v>⑧</v>
      </c>
      <c r="B25" s="555"/>
      <c r="C25" s="556"/>
      <c r="D25" s="158"/>
      <c r="E25" s="529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51"/>
      <c r="AM25" s="531"/>
      <c r="AN25" s="55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1"/>
      <c r="BF25" s="531"/>
      <c r="BG25" s="531"/>
      <c r="BH25" s="531"/>
      <c r="BI25" s="531"/>
      <c r="BJ25" s="531"/>
      <c r="BK25" s="531"/>
      <c r="BL25" s="531"/>
      <c r="BM25" s="531"/>
      <c r="BN25" s="531"/>
      <c r="BO25" s="531"/>
      <c r="BP25" s="531"/>
      <c r="BQ25" s="553"/>
      <c r="BR25" s="531"/>
      <c r="BS25" s="531"/>
      <c r="BT25" s="531"/>
      <c r="BU25" s="531"/>
      <c r="BV25" s="531"/>
      <c r="BW25" s="531"/>
      <c r="BX25" s="531"/>
      <c r="BY25" s="531"/>
      <c r="BZ25" s="531"/>
      <c r="CA25" s="531"/>
      <c r="CB25" s="531"/>
      <c r="CC25" s="531"/>
      <c r="CD25" s="531"/>
      <c r="CE25" s="531"/>
      <c r="CF25" s="531"/>
      <c r="CG25" s="531"/>
      <c r="CH25" s="531"/>
      <c r="CI25" s="531"/>
      <c r="CJ25" s="531"/>
      <c r="CK25" s="531"/>
      <c r="CL25" s="531"/>
      <c r="CM25" s="531"/>
      <c r="CN25" s="531"/>
      <c r="CO25" s="531"/>
      <c r="CP25" s="531"/>
      <c r="CQ25" s="531"/>
      <c r="CR25" s="531"/>
      <c r="CS25" s="531"/>
      <c r="CT25" s="553"/>
    </row>
    <row r="26" spans="1:98" ht="14.25">
      <c r="A26" s="549"/>
      <c r="B26" s="147"/>
      <c r="C26" s="145"/>
      <c r="D26" s="157">
        <f>IF(INDEX($A:$XFD,ROW()-1,COLUMN())=0,"",INDEX($A:$XFD,ROW()-1,COLUMN()))</f>
      </c>
      <c r="E26" s="529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51"/>
      <c r="AM26" s="531"/>
      <c r="AN26" s="55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53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53"/>
    </row>
    <row r="27" spans="1:98" ht="14.25">
      <c r="A27" s="554" t="str">
        <f t="shared" si="9"/>
        <v>⑨</v>
      </c>
      <c r="B27" s="555"/>
      <c r="C27" s="556"/>
      <c r="D27" s="158"/>
      <c r="E27" s="529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51"/>
      <c r="AB27" s="531"/>
      <c r="AC27" s="531"/>
      <c r="AD27" s="531"/>
      <c r="AE27" s="55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31"/>
      <c r="BQ27" s="553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1"/>
      <c r="CC27" s="531"/>
      <c r="CD27" s="531"/>
      <c r="CE27" s="531"/>
      <c r="CF27" s="531"/>
      <c r="CG27" s="531"/>
      <c r="CH27" s="531"/>
      <c r="CI27" s="531"/>
      <c r="CJ27" s="531"/>
      <c r="CK27" s="531"/>
      <c r="CL27" s="531"/>
      <c r="CM27" s="531"/>
      <c r="CN27" s="531"/>
      <c r="CO27" s="531"/>
      <c r="CP27" s="531"/>
      <c r="CQ27" s="531"/>
      <c r="CR27" s="531"/>
      <c r="CS27" s="531"/>
      <c r="CT27" s="553"/>
    </row>
    <row r="28" spans="1:98" ht="14.25">
      <c r="A28" s="549"/>
      <c r="B28" s="147"/>
      <c r="C28" s="145"/>
      <c r="D28" s="157">
        <f>IF(INDEX($A:$XFD,ROW()-1,COLUMN())=0,"",INDEX($A:$XFD,ROW()-1,COLUMN()))</f>
      </c>
      <c r="E28" s="529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51"/>
      <c r="AB28" s="531"/>
      <c r="AC28" s="531"/>
      <c r="AD28" s="531"/>
      <c r="AE28" s="55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31"/>
      <c r="BQ28" s="553"/>
      <c r="BR28" s="531"/>
      <c r="BS28" s="531"/>
      <c r="BT28" s="531"/>
      <c r="BU28" s="531"/>
      <c r="BV28" s="531"/>
      <c r="BW28" s="531"/>
      <c r="BX28" s="531"/>
      <c r="BY28" s="531"/>
      <c r="BZ28" s="531"/>
      <c r="CA28" s="531"/>
      <c r="CB28" s="531"/>
      <c r="CC28" s="531"/>
      <c r="CD28" s="531"/>
      <c r="CE28" s="531"/>
      <c r="CF28" s="531"/>
      <c r="CG28" s="531"/>
      <c r="CH28" s="531"/>
      <c r="CI28" s="531"/>
      <c r="CJ28" s="531"/>
      <c r="CK28" s="531"/>
      <c r="CL28" s="531"/>
      <c r="CM28" s="531"/>
      <c r="CN28" s="531"/>
      <c r="CO28" s="531"/>
      <c r="CP28" s="531"/>
      <c r="CQ28" s="531"/>
      <c r="CR28" s="531"/>
      <c r="CS28" s="531"/>
      <c r="CT28" s="553"/>
    </row>
    <row r="29" spans="1:98" ht="14.25">
      <c r="A29" s="554" t="str">
        <f t="shared" si="9"/>
        <v>⑩</v>
      </c>
      <c r="B29" s="555"/>
      <c r="C29" s="556"/>
      <c r="D29" s="158"/>
      <c r="E29" s="529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51"/>
      <c r="AB29" s="531"/>
      <c r="AC29" s="531"/>
      <c r="AD29" s="531"/>
      <c r="AE29" s="531"/>
      <c r="AF29" s="55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531"/>
      <c r="BG29" s="531"/>
      <c r="BH29" s="531"/>
      <c r="BI29" s="531"/>
      <c r="BJ29" s="531"/>
      <c r="BK29" s="531"/>
      <c r="BL29" s="531"/>
      <c r="BM29" s="531"/>
      <c r="BN29" s="531"/>
      <c r="BO29" s="531"/>
      <c r="BP29" s="531"/>
      <c r="BQ29" s="553"/>
      <c r="BR29" s="531"/>
      <c r="BS29" s="531"/>
      <c r="BT29" s="531"/>
      <c r="BU29" s="531"/>
      <c r="BV29" s="531"/>
      <c r="BW29" s="531"/>
      <c r="BX29" s="531"/>
      <c r="BY29" s="531"/>
      <c r="BZ29" s="531"/>
      <c r="CA29" s="531"/>
      <c r="CB29" s="531"/>
      <c r="CC29" s="531"/>
      <c r="CD29" s="531"/>
      <c r="CE29" s="531"/>
      <c r="CF29" s="531"/>
      <c r="CG29" s="531"/>
      <c r="CH29" s="531"/>
      <c r="CI29" s="531"/>
      <c r="CJ29" s="531"/>
      <c r="CK29" s="531"/>
      <c r="CL29" s="531"/>
      <c r="CM29" s="531"/>
      <c r="CN29" s="531"/>
      <c r="CO29" s="531"/>
      <c r="CP29" s="531"/>
      <c r="CQ29" s="531"/>
      <c r="CR29" s="531"/>
      <c r="CS29" s="531"/>
      <c r="CT29" s="553"/>
    </row>
    <row r="30" spans="1:98" ht="14.25">
      <c r="A30" s="549"/>
      <c r="B30" s="147"/>
      <c r="C30" s="145"/>
      <c r="D30" s="157">
        <f>IF(INDEX($A:$XFD,ROW()-1,COLUMN())=0,"",INDEX($A:$XFD,ROW()-1,COLUMN()))</f>
      </c>
      <c r="E30" s="529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51"/>
      <c r="AB30" s="531"/>
      <c r="AC30" s="531"/>
      <c r="AD30" s="531"/>
      <c r="AE30" s="531"/>
      <c r="AF30" s="55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31"/>
      <c r="BQ30" s="553"/>
      <c r="BR30" s="531"/>
      <c r="BS30" s="531"/>
      <c r="BT30" s="531"/>
      <c r="BU30" s="531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53"/>
    </row>
    <row r="31" spans="1:98" ht="14.25">
      <c r="A31" s="554" t="str">
        <f t="shared" si="9"/>
        <v>⑪</v>
      </c>
      <c r="B31" s="555"/>
      <c r="C31" s="556"/>
      <c r="D31" s="158"/>
      <c r="E31" s="529"/>
      <c r="F31" s="531"/>
      <c r="G31" s="531"/>
      <c r="H31" s="531"/>
      <c r="I31" s="531"/>
      <c r="J31" s="531"/>
      <c r="K31" s="55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1"/>
      <c r="BQ31" s="553"/>
      <c r="BR31" s="531"/>
      <c r="BS31" s="531"/>
      <c r="BT31" s="531"/>
      <c r="BU31" s="531"/>
      <c r="BV31" s="531"/>
      <c r="BW31" s="531"/>
      <c r="BX31" s="531"/>
      <c r="BY31" s="531"/>
      <c r="BZ31" s="531"/>
      <c r="CA31" s="531"/>
      <c r="CB31" s="531"/>
      <c r="CC31" s="531"/>
      <c r="CD31" s="531"/>
      <c r="CE31" s="531"/>
      <c r="CF31" s="531"/>
      <c r="CG31" s="531"/>
      <c r="CH31" s="531"/>
      <c r="CI31" s="531"/>
      <c r="CJ31" s="531"/>
      <c r="CK31" s="531"/>
      <c r="CL31" s="531"/>
      <c r="CM31" s="531"/>
      <c r="CN31" s="531"/>
      <c r="CO31" s="531"/>
      <c r="CP31" s="531"/>
      <c r="CQ31" s="531"/>
      <c r="CR31" s="531"/>
      <c r="CS31" s="531"/>
      <c r="CT31" s="553"/>
    </row>
    <row r="32" spans="1:98" ht="14.25">
      <c r="A32" s="549"/>
      <c r="B32" s="147"/>
      <c r="C32" s="145"/>
      <c r="D32" s="157">
        <f>IF(INDEX($A:$XFD,ROW()-1,COLUMN())=0,"",INDEX($A:$XFD,ROW()-1,COLUMN()))</f>
      </c>
      <c r="E32" s="529"/>
      <c r="F32" s="531"/>
      <c r="G32" s="531"/>
      <c r="H32" s="531"/>
      <c r="I32" s="531"/>
      <c r="J32" s="531"/>
      <c r="K32" s="55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1"/>
      <c r="BG32" s="531"/>
      <c r="BH32" s="531"/>
      <c r="BI32" s="531"/>
      <c r="BJ32" s="531"/>
      <c r="BK32" s="531"/>
      <c r="BL32" s="531"/>
      <c r="BM32" s="531"/>
      <c r="BN32" s="531"/>
      <c r="BO32" s="531"/>
      <c r="BP32" s="531"/>
      <c r="BQ32" s="553"/>
      <c r="BR32" s="531"/>
      <c r="BS32" s="531"/>
      <c r="BT32" s="531"/>
      <c r="BU32" s="531"/>
      <c r="BV32" s="531"/>
      <c r="BW32" s="531"/>
      <c r="BX32" s="531"/>
      <c r="BY32" s="531"/>
      <c r="BZ32" s="531"/>
      <c r="CA32" s="531"/>
      <c r="CB32" s="531"/>
      <c r="CC32" s="531"/>
      <c r="CD32" s="531"/>
      <c r="CE32" s="531"/>
      <c r="CF32" s="531"/>
      <c r="CG32" s="531"/>
      <c r="CH32" s="531"/>
      <c r="CI32" s="531"/>
      <c r="CJ32" s="531"/>
      <c r="CK32" s="531"/>
      <c r="CL32" s="531"/>
      <c r="CM32" s="531"/>
      <c r="CN32" s="531"/>
      <c r="CO32" s="531"/>
      <c r="CP32" s="531"/>
      <c r="CQ32" s="531"/>
      <c r="CR32" s="531"/>
      <c r="CS32" s="531"/>
      <c r="CT32" s="553"/>
    </row>
    <row r="33" spans="1:98" ht="14.25">
      <c r="A33" s="554" t="str">
        <f t="shared" si="9"/>
        <v>⑫</v>
      </c>
      <c r="B33" s="555"/>
      <c r="C33" s="556"/>
      <c r="D33" s="158"/>
      <c r="E33" s="529"/>
      <c r="F33" s="531"/>
      <c r="G33" s="531"/>
      <c r="H33" s="531"/>
      <c r="I33" s="531"/>
      <c r="J33" s="531"/>
      <c r="K33" s="55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5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531"/>
      <c r="BD33" s="531"/>
      <c r="BE33" s="531"/>
      <c r="BF33" s="531"/>
      <c r="BG33" s="531"/>
      <c r="BH33" s="531"/>
      <c r="BI33" s="531"/>
      <c r="BJ33" s="531"/>
      <c r="BK33" s="531"/>
      <c r="BL33" s="531"/>
      <c r="BM33" s="531"/>
      <c r="BN33" s="531"/>
      <c r="BO33" s="531"/>
      <c r="BP33" s="531"/>
      <c r="BQ33" s="553"/>
      <c r="BR33" s="531"/>
      <c r="BS33" s="531"/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31"/>
      <c r="CO33" s="531"/>
      <c r="CP33" s="531"/>
      <c r="CQ33" s="531"/>
      <c r="CR33" s="531"/>
      <c r="CS33" s="531"/>
      <c r="CT33" s="553"/>
    </row>
    <row r="34" spans="1:98" ht="14.25">
      <c r="A34" s="549"/>
      <c r="B34" s="147"/>
      <c r="C34" s="145"/>
      <c r="D34" s="157">
        <f>IF(INDEX($A:$XFD,ROW()-1,COLUMN())=0,"",INDEX($A:$XFD,ROW()-1,COLUMN()))</f>
      </c>
      <c r="E34" s="529"/>
      <c r="F34" s="531"/>
      <c r="G34" s="531"/>
      <c r="H34" s="531"/>
      <c r="I34" s="531"/>
      <c r="J34" s="531"/>
      <c r="K34" s="55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5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1"/>
      <c r="AV34" s="531"/>
      <c r="AW34" s="531"/>
      <c r="AX34" s="531"/>
      <c r="AY34" s="531"/>
      <c r="AZ34" s="531"/>
      <c r="BA34" s="531"/>
      <c r="BB34" s="531"/>
      <c r="BC34" s="531"/>
      <c r="BD34" s="531"/>
      <c r="BE34" s="531"/>
      <c r="BF34" s="531"/>
      <c r="BG34" s="531"/>
      <c r="BH34" s="531"/>
      <c r="BI34" s="531"/>
      <c r="BJ34" s="531"/>
      <c r="BK34" s="531"/>
      <c r="BL34" s="531"/>
      <c r="BM34" s="531"/>
      <c r="BN34" s="531"/>
      <c r="BO34" s="531"/>
      <c r="BP34" s="531"/>
      <c r="BQ34" s="553"/>
      <c r="BR34" s="531"/>
      <c r="BS34" s="531"/>
      <c r="BT34" s="531"/>
      <c r="BU34" s="531"/>
      <c r="BV34" s="531"/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1"/>
      <c r="CH34" s="531"/>
      <c r="CI34" s="531"/>
      <c r="CJ34" s="531"/>
      <c r="CK34" s="531"/>
      <c r="CL34" s="531"/>
      <c r="CM34" s="531"/>
      <c r="CN34" s="531"/>
      <c r="CO34" s="531"/>
      <c r="CP34" s="531"/>
      <c r="CQ34" s="531"/>
      <c r="CR34" s="531"/>
      <c r="CS34" s="531"/>
      <c r="CT34" s="553"/>
    </row>
    <row r="35" spans="1:98" ht="14.25">
      <c r="A35" s="554" t="str">
        <f t="shared" si="9"/>
        <v>⑬</v>
      </c>
      <c r="B35" s="555"/>
      <c r="C35" s="556"/>
      <c r="D35" s="158"/>
      <c r="E35" s="529"/>
      <c r="F35" s="531"/>
      <c r="G35" s="531"/>
      <c r="H35" s="531"/>
      <c r="I35" s="531"/>
      <c r="J35" s="531"/>
      <c r="K35" s="55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5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31"/>
      <c r="BG35" s="531"/>
      <c r="BH35" s="531"/>
      <c r="BI35" s="531"/>
      <c r="BJ35" s="531"/>
      <c r="BK35" s="531"/>
      <c r="BL35" s="531"/>
      <c r="BM35" s="531"/>
      <c r="BN35" s="531"/>
      <c r="BO35" s="531"/>
      <c r="BP35" s="531"/>
      <c r="BQ35" s="553"/>
      <c r="BR35" s="531"/>
      <c r="BS35" s="531"/>
      <c r="BT35" s="531"/>
      <c r="BU35" s="531"/>
      <c r="BV35" s="531"/>
      <c r="BW35" s="531"/>
      <c r="BX35" s="531"/>
      <c r="BY35" s="531"/>
      <c r="BZ35" s="531"/>
      <c r="CA35" s="531"/>
      <c r="CB35" s="531"/>
      <c r="CC35" s="531"/>
      <c r="CD35" s="531"/>
      <c r="CE35" s="531"/>
      <c r="CF35" s="531"/>
      <c r="CG35" s="531"/>
      <c r="CH35" s="531"/>
      <c r="CI35" s="531"/>
      <c r="CJ35" s="531"/>
      <c r="CK35" s="531"/>
      <c r="CL35" s="531"/>
      <c r="CM35" s="531"/>
      <c r="CN35" s="531"/>
      <c r="CO35" s="531"/>
      <c r="CP35" s="531"/>
      <c r="CQ35" s="531"/>
      <c r="CR35" s="531"/>
      <c r="CS35" s="531"/>
      <c r="CT35" s="553"/>
    </row>
    <row r="36" spans="1:98" ht="14.25">
      <c r="A36" s="549"/>
      <c r="B36" s="147"/>
      <c r="C36" s="145"/>
      <c r="D36" s="157">
        <f>IF(INDEX($A:$XFD,ROW()-1,COLUMN())=0,"",INDEX($A:$XFD,ROW()-1,COLUMN()))</f>
      </c>
      <c r="E36" s="529"/>
      <c r="F36" s="531"/>
      <c r="G36" s="531"/>
      <c r="H36" s="531"/>
      <c r="I36" s="531"/>
      <c r="J36" s="531"/>
      <c r="K36" s="55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5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1"/>
      <c r="AV36" s="531"/>
      <c r="AW36" s="531"/>
      <c r="AX36" s="531"/>
      <c r="AY36" s="531"/>
      <c r="AZ36" s="531"/>
      <c r="BA36" s="531"/>
      <c r="BB36" s="531"/>
      <c r="BC36" s="531"/>
      <c r="BD36" s="531"/>
      <c r="BE36" s="531"/>
      <c r="BF36" s="531"/>
      <c r="BG36" s="531"/>
      <c r="BH36" s="531"/>
      <c r="BI36" s="531"/>
      <c r="BJ36" s="531"/>
      <c r="BK36" s="531"/>
      <c r="BL36" s="531"/>
      <c r="BM36" s="531"/>
      <c r="BN36" s="531"/>
      <c r="BO36" s="531"/>
      <c r="BP36" s="531"/>
      <c r="BQ36" s="553"/>
      <c r="BR36" s="531"/>
      <c r="BS36" s="531"/>
      <c r="BT36" s="531"/>
      <c r="BU36" s="531"/>
      <c r="BV36" s="531"/>
      <c r="BW36" s="531"/>
      <c r="BX36" s="531"/>
      <c r="BY36" s="531"/>
      <c r="BZ36" s="531"/>
      <c r="CA36" s="531"/>
      <c r="CB36" s="531"/>
      <c r="CC36" s="531"/>
      <c r="CD36" s="531"/>
      <c r="CE36" s="531"/>
      <c r="CF36" s="531"/>
      <c r="CG36" s="531"/>
      <c r="CH36" s="531"/>
      <c r="CI36" s="531"/>
      <c r="CJ36" s="531"/>
      <c r="CK36" s="531"/>
      <c r="CL36" s="531"/>
      <c r="CM36" s="531"/>
      <c r="CN36" s="531"/>
      <c r="CO36" s="531"/>
      <c r="CP36" s="531"/>
      <c r="CQ36" s="531"/>
      <c r="CR36" s="531"/>
      <c r="CS36" s="531"/>
      <c r="CT36" s="553"/>
    </row>
    <row r="37" spans="1:98" ht="14.25">
      <c r="A37" s="554" t="str">
        <f t="shared" si="9"/>
        <v>⑭</v>
      </c>
      <c r="B37" s="555"/>
      <c r="C37" s="556"/>
      <c r="D37" s="158"/>
      <c r="E37" s="529"/>
      <c r="F37" s="531"/>
      <c r="G37" s="531"/>
      <c r="H37" s="531"/>
      <c r="I37" s="531"/>
      <c r="J37" s="531"/>
      <c r="K37" s="55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53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1"/>
      <c r="CG37" s="531"/>
      <c r="CH37" s="531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53"/>
    </row>
    <row r="38" spans="1:98" ht="14.25">
      <c r="A38" s="549"/>
      <c r="B38" s="147"/>
      <c r="C38" s="145"/>
      <c r="D38" s="157">
        <f>IF(INDEX($A:$XFD,ROW()-1,COLUMN())=0,"",INDEX($A:$XFD,ROW()-1,COLUMN()))</f>
      </c>
      <c r="E38" s="529"/>
      <c r="F38" s="531"/>
      <c r="G38" s="531"/>
      <c r="H38" s="531"/>
      <c r="I38" s="531"/>
      <c r="J38" s="531"/>
      <c r="K38" s="55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53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1"/>
      <c r="CI38" s="531"/>
      <c r="CJ38" s="531"/>
      <c r="CK38" s="531"/>
      <c r="CL38" s="531"/>
      <c r="CM38" s="531"/>
      <c r="CN38" s="531"/>
      <c r="CO38" s="531"/>
      <c r="CP38" s="531"/>
      <c r="CQ38" s="531"/>
      <c r="CR38" s="531"/>
      <c r="CS38" s="531"/>
      <c r="CT38" s="553"/>
    </row>
    <row r="39" spans="1:98" ht="14.25">
      <c r="A39" s="554" t="str">
        <f t="shared" si="9"/>
        <v>⑮</v>
      </c>
      <c r="B39" s="555"/>
      <c r="C39" s="556"/>
      <c r="D39" s="158"/>
      <c r="E39" s="529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1"/>
      <c r="BQ39" s="553"/>
      <c r="BR39" s="531"/>
      <c r="BS39" s="531"/>
      <c r="BT39" s="531"/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1"/>
      <c r="CI39" s="531"/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53"/>
    </row>
    <row r="40" spans="1:98" ht="15" thickBot="1">
      <c r="A40" s="579"/>
      <c r="B40" s="148"/>
      <c r="C40" s="141"/>
      <c r="D40" s="159">
        <f>IF(INDEX($A:$XFD,ROW()-1,COLUMN())=0,"",INDEX($A:$XFD,ROW()-1,COLUMN()))</f>
      </c>
      <c r="E40" s="558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7"/>
      <c r="BE40" s="557"/>
      <c r="BF40" s="557"/>
      <c r="BG40" s="557"/>
      <c r="BH40" s="557"/>
      <c r="BI40" s="557"/>
      <c r="BJ40" s="557"/>
      <c r="BK40" s="557"/>
      <c r="BL40" s="557"/>
      <c r="BM40" s="557"/>
      <c r="BN40" s="557"/>
      <c r="BO40" s="557"/>
      <c r="BP40" s="557"/>
      <c r="BQ40" s="581"/>
      <c r="BR40" s="557"/>
      <c r="BS40" s="557"/>
      <c r="BT40" s="557"/>
      <c r="BU40" s="557"/>
      <c r="BV40" s="557"/>
      <c r="BW40" s="557"/>
      <c r="BX40" s="557"/>
      <c r="BY40" s="557"/>
      <c r="BZ40" s="557"/>
      <c r="CA40" s="557"/>
      <c r="CB40" s="557"/>
      <c r="CC40" s="557"/>
      <c r="CD40" s="557"/>
      <c r="CE40" s="557"/>
      <c r="CF40" s="557"/>
      <c r="CG40" s="557"/>
      <c r="CH40" s="557"/>
      <c r="CI40" s="557"/>
      <c r="CJ40" s="557"/>
      <c r="CK40" s="557"/>
      <c r="CL40" s="557"/>
      <c r="CM40" s="557"/>
      <c r="CN40" s="557"/>
      <c r="CO40" s="557"/>
      <c r="CP40" s="557"/>
      <c r="CQ40" s="557"/>
      <c r="CR40" s="557"/>
      <c r="CS40" s="557"/>
      <c r="CT40" s="581"/>
    </row>
    <row r="41" spans="1:98" ht="138" customHeight="1">
      <c r="A41" s="143" t="s">
        <v>89</v>
      </c>
      <c r="B41" s="561"/>
      <c r="C41" s="562"/>
      <c r="D41" s="144"/>
      <c r="E41" s="149"/>
      <c r="F41" s="150"/>
      <c r="G41" s="150"/>
      <c r="H41" s="150"/>
      <c r="I41" s="150"/>
      <c r="J41" s="150"/>
      <c r="K41" s="162"/>
      <c r="L41" s="162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80"/>
      <c r="AB41" s="150"/>
      <c r="AC41" s="162"/>
      <c r="AD41" s="150"/>
      <c r="AE41" s="162"/>
      <c r="AF41" s="162"/>
      <c r="AG41" s="150"/>
      <c r="AH41" s="162"/>
      <c r="AI41" s="162"/>
      <c r="AJ41" s="162"/>
      <c r="AK41" s="162"/>
      <c r="AL41" s="162"/>
      <c r="AM41" s="150"/>
      <c r="AN41" s="150"/>
      <c r="AO41" s="180"/>
      <c r="AP41" s="162"/>
      <c r="AQ41" s="162"/>
      <c r="AR41" s="162"/>
      <c r="AS41" s="162"/>
      <c r="AT41" s="162"/>
      <c r="AU41" s="150"/>
      <c r="AV41" s="150"/>
      <c r="AW41" s="162"/>
      <c r="AX41" s="162"/>
      <c r="AY41" s="162"/>
      <c r="AZ41" s="162"/>
      <c r="BA41" s="150"/>
      <c r="BB41" s="150"/>
      <c r="BC41" s="162"/>
      <c r="BD41" s="162"/>
      <c r="BE41" s="162"/>
      <c r="BF41" s="162"/>
      <c r="BG41" s="162"/>
      <c r="BH41" s="180"/>
      <c r="BI41" s="150"/>
      <c r="BJ41" s="150"/>
      <c r="BK41" s="162"/>
      <c r="BL41" s="180"/>
      <c r="BM41" s="180"/>
      <c r="BN41" s="162"/>
      <c r="BO41" s="162"/>
      <c r="BP41" s="150"/>
      <c r="BQ41" s="163"/>
      <c r="BR41" s="180"/>
      <c r="BS41" s="162"/>
      <c r="BT41" s="162"/>
      <c r="BU41" s="162"/>
      <c r="BV41" s="162"/>
      <c r="BW41" s="162"/>
      <c r="BX41" s="150"/>
      <c r="BY41" s="150"/>
      <c r="BZ41" s="162"/>
      <c r="CA41" s="162"/>
      <c r="CB41" s="162"/>
      <c r="CC41" s="162"/>
      <c r="CD41" s="150"/>
      <c r="CE41" s="150"/>
      <c r="CF41" s="162"/>
      <c r="CG41" s="162"/>
      <c r="CH41" s="162"/>
      <c r="CI41" s="162"/>
      <c r="CJ41" s="162"/>
      <c r="CK41" s="180"/>
      <c r="CL41" s="150"/>
      <c r="CM41" s="150"/>
      <c r="CN41" s="162"/>
      <c r="CO41" s="180"/>
      <c r="CP41" s="180"/>
      <c r="CQ41" s="162"/>
      <c r="CR41" s="162"/>
      <c r="CS41" s="150"/>
      <c r="CT41" s="163"/>
    </row>
    <row r="42" spans="1:98" ht="31.5" customHeight="1">
      <c r="A42" s="559" t="s">
        <v>90</v>
      </c>
      <c r="B42" s="568"/>
      <c r="C42" s="569"/>
      <c r="D42" s="151"/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2"/>
    </row>
    <row r="43" spans="1:98" ht="49.5" customHeight="1" thickBot="1">
      <c r="A43" s="560"/>
      <c r="B43" s="566"/>
      <c r="C43" s="567"/>
      <c r="D43" s="142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5"/>
      <c r="AI43" s="175"/>
      <c r="AJ43" s="175"/>
      <c r="AK43" s="175"/>
      <c r="AL43" s="175"/>
      <c r="AM43" s="175"/>
      <c r="AN43" s="175"/>
      <c r="AO43" s="174"/>
      <c r="AP43" s="175"/>
      <c r="AQ43" s="175"/>
      <c r="AR43" s="174"/>
      <c r="AS43" s="174"/>
      <c r="AT43" s="174"/>
      <c r="AU43" s="174"/>
      <c r="AV43" s="175"/>
      <c r="AW43" s="175"/>
      <c r="AX43" s="174"/>
      <c r="AY43" s="175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6"/>
      <c r="BR43" s="174"/>
      <c r="BS43" s="175"/>
      <c r="BT43" s="175"/>
      <c r="BU43" s="174"/>
      <c r="BV43" s="174"/>
      <c r="BW43" s="174"/>
      <c r="BX43" s="174"/>
      <c r="BY43" s="175"/>
      <c r="BZ43" s="175"/>
      <c r="CA43" s="174"/>
      <c r="CB43" s="175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6"/>
    </row>
    <row r="44" spans="1:98" ht="14.25">
      <c r="A44" s="570" t="s">
        <v>99</v>
      </c>
      <c r="B44" s="571"/>
      <c r="C44" s="572"/>
      <c r="D44" s="137" t="s">
        <v>91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65"/>
      <c r="AA44" s="6"/>
      <c r="AB44" s="137" t="s">
        <v>92</v>
      </c>
      <c r="AC44" s="6"/>
      <c r="AD44" s="6"/>
      <c r="AE44" s="137" t="s">
        <v>93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165"/>
      <c r="AV44" s="137" t="s">
        <v>103</v>
      </c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138"/>
      <c r="BR44" s="253"/>
      <c r="BS44" s="254"/>
      <c r="BT44" s="254"/>
      <c r="BU44" s="254"/>
      <c r="BV44" s="254"/>
      <c r="BW44" s="254"/>
      <c r="BX44" s="254"/>
      <c r="BY44" s="255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6"/>
    </row>
    <row r="45" spans="1:98" ht="14.25">
      <c r="A45" s="573"/>
      <c r="B45" s="574"/>
      <c r="C45" s="57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66"/>
      <c r="AA45" s="6"/>
      <c r="AB45" s="6"/>
      <c r="AC45" s="6"/>
      <c r="AD45" s="6"/>
      <c r="AE45" s="137" t="s">
        <v>94</v>
      </c>
      <c r="AF45" s="6"/>
      <c r="AG45" s="2"/>
      <c r="AH45" s="167" t="s">
        <v>95</v>
      </c>
      <c r="AI45" s="168"/>
      <c r="AJ45" s="167" t="s">
        <v>96</v>
      </c>
      <c r="AK45" s="137"/>
      <c r="AL45" s="137" t="s">
        <v>97</v>
      </c>
      <c r="AM45" s="6"/>
      <c r="AN45" s="6"/>
      <c r="AO45" s="266"/>
      <c r="AP45" s="266"/>
      <c r="AQ45" s="266"/>
      <c r="AR45" s="266"/>
      <c r="AS45" s="266"/>
      <c r="AT45" s="6"/>
      <c r="AU45" s="166"/>
      <c r="AV45" s="137" t="s">
        <v>104</v>
      </c>
      <c r="AW45" s="6"/>
      <c r="AX45" s="6"/>
      <c r="AY45" s="164"/>
      <c r="AZ45" s="6"/>
      <c r="BA45" s="6"/>
      <c r="BB45" s="6"/>
      <c r="BC45" s="6"/>
      <c r="BD45" s="6"/>
      <c r="BE45" s="6"/>
      <c r="BF45" s="6"/>
      <c r="BG45" s="137" t="s">
        <v>106</v>
      </c>
      <c r="BH45" s="6"/>
      <c r="BI45" s="6"/>
      <c r="BJ45" s="6"/>
      <c r="BK45" s="6"/>
      <c r="BL45" s="6"/>
      <c r="BM45" s="6"/>
      <c r="BN45" s="6"/>
      <c r="BO45" s="6"/>
      <c r="BP45" s="6"/>
      <c r="BQ45" s="138"/>
      <c r="BR45" s="257"/>
      <c r="BS45" s="38"/>
      <c r="BT45" s="38"/>
      <c r="BU45" s="38"/>
      <c r="BV45" s="38"/>
      <c r="BW45" s="38"/>
      <c r="BX45" s="38"/>
      <c r="BY45" s="258"/>
      <c r="BZ45" s="38"/>
      <c r="CA45" s="38"/>
      <c r="CB45" s="259"/>
      <c r="CC45" s="38"/>
      <c r="CD45" s="38"/>
      <c r="CE45" s="38"/>
      <c r="CF45" s="38"/>
      <c r="CG45" s="38"/>
      <c r="CH45" s="38"/>
      <c r="CI45" s="38"/>
      <c r="CJ45" s="258"/>
      <c r="CK45" s="38"/>
      <c r="CL45" s="38"/>
      <c r="CM45" s="38"/>
      <c r="CN45" s="38"/>
      <c r="CO45" s="38"/>
      <c r="CP45" s="38"/>
      <c r="CQ45" s="38"/>
      <c r="CR45" s="38"/>
      <c r="CS45" s="38"/>
      <c r="CT45" s="260"/>
    </row>
    <row r="46" spans="1:98" ht="14.25">
      <c r="A46" s="573"/>
      <c r="B46" s="574"/>
      <c r="C46" s="57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66"/>
      <c r="AA46" s="6"/>
      <c r="AB46" s="6"/>
      <c r="AC46" s="6"/>
      <c r="AD46" s="6"/>
      <c r="AE46" s="137" t="s">
        <v>94</v>
      </c>
      <c r="AF46" s="6"/>
      <c r="AG46" s="3"/>
      <c r="AH46" s="134" t="s">
        <v>95</v>
      </c>
      <c r="AI46" s="169"/>
      <c r="AJ46" s="134" t="s">
        <v>96</v>
      </c>
      <c r="AK46" s="137"/>
      <c r="AL46" s="137" t="s">
        <v>97</v>
      </c>
      <c r="AM46" s="6"/>
      <c r="AN46" s="6"/>
      <c r="AO46" s="267"/>
      <c r="AP46" s="267"/>
      <c r="AQ46" s="267"/>
      <c r="AR46" s="267"/>
      <c r="AS46" s="267"/>
      <c r="AT46" s="6"/>
      <c r="AU46" s="166"/>
      <c r="AV46" s="137" t="s">
        <v>105</v>
      </c>
      <c r="AW46" s="6"/>
      <c r="AX46" s="6"/>
      <c r="AY46" s="269"/>
      <c r="AZ46" s="269"/>
      <c r="BA46" s="269"/>
      <c r="BB46" s="269"/>
      <c r="BC46" s="269"/>
      <c r="BD46" s="269"/>
      <c r="BE46" s="6"/>
      <c r="BF46" s="6"/>
      <c r="BG46" s="6"/>
      <c r="BH46" s="137" t="s">
        <v>107</v>
      </c>
      <c r="BI46" s="6"/>
      <c r="BJ46" s="6"/>
      <c r="BK46" s="6"/>
      <c r="BL46" s="6"/>
      <c r="BM46" s="6"/>
      <c r="BN46" s="6"/>
      <c r="BO46" s="6"/>
      <c r="BP46" s="6"/>
      <c r="BQ46" s="138"/>
      <c r="BR46" s="257"/>
      <c r="BS46" s="38"/>
      <c r="BT46" s="38"/>
      <c r="BU46" s="38"/>
      <c r="BV46" s="38"/>
      <c r="BW46" s="38"/>
      <c r="BX46" s="38"/>
      <c r="BY46" s="258"/>
      <c r="BZ46" s="38"/>
      <c r="CA46" s="38"/>
      <c r="CB46" s="258"/>
      <c r="CC46" s="258"/>
      <c r="CD46" s="258"/>
      <c r="CE46" s="258"/>
      <c r="CF46" s="258"/>
      <c r="CG46" s="258"/>
      <c r="CH46" s="38"/>
      <c r="CI46" s="38"/>
      <c r="CJ46" s="38"/>
      <c r="CK46" s="258"/>
      <c r="CL46" s="38"/>
      <c r="CM46" s="38"/>
      <c r="CN46" s="38"/>
      <c r="CO46" s="38"/>
      <c r="CP46" s="38"/>
      <c r="CQ46" s="38"/>
      <c r="CR46" s="38"/>
      <c r="CS46" s="38"/>
      <c r="CT46" s="260"/>
    </row>
    <row r="47" spans="1:98" ht="15" thickBot="1">
      <c r="A47" s="576"/>
      <c r="B47" s="577"/>
      <c r="C47" s="57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46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46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261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3"/>
    </row>
    <row r="48" spans="1:69" ht="14.25">
      <c r="A48" t="s">
        <v>108</v>
      </c>
      <c r="AD48" t="s">
        <v>109</v>
      </c>
      <c r="AE48"/>
      <c r="AU48"/>
      <c r="AZ48"/>
      <c r="BQ48" s="179" t="s">
        <v>120</v>
      </c>
    </row>
  </sheetData>
  <sheetProtection/>
  <mergeCells count="1451">
    <mergeCell ref="CT39:CT40"/>
    <mergeCell ref="CP39:CP40"/>
    <mergeCell ref="CQ39:CQ40"/>
    <mergeCell ref="CR39:CR40"/>
    <mergeCell ref="CS39:CS40"/>
    <mergeCell ref="CL39:CL40"/>
    <mergeCell ref="CM39:CM40"/>
    <mergeCell ref="CN39:CN40"/>
    <mergeCell ref="CO39:CO40"/>
    <mergeCell ref="CH39:CH40"/>
    <mergeCell ref="CI39:CI40"/>
    <mergeCell ref="CJ39:CJ40"/>
    <mergeCell ref="CK39:CK40"/>
    <mergeCell ref="CD39:CD40"/>
    <mergeCell ref="CE39:CE40"/>
    <mergeCell ref="CF39:CF40"/>
    <mergeCell ref="CG39:CG40"/>
    <mergeCell ref="BZ39:BZ40"/>
    <mergeCell ref="CA39:CA40"/>
    <mergeCell ref="CB39:CB40"/>
    <mergeCell ref="CC39:CC40"/>
    <mergeCell ref="BV39:BV40"/>
    <mergeCell ref="BW39:BW40"/>
    <mergeCell ref="BX39:BX40"/>
    <mergeCell ref="BY39:BY40"/>
    <mergeCell ref="BR39:BR40"/>
    <mergeCell ref="BS39:BS40"/>
    <mergeCell ref="BT39:BT40"/>
    <mergeCell ref="BU39:BU40"/>
    <mergeCell ref="CQ37:CQ38"/>
    <mergeCell ref="CR37:CR38"/>
    <mergeCell ref="CS37:CS38"/>
    <mergeCell ref="CT37:CT38"/>
    <mergeCell ref="CM37:CM38"/>
    <mergeCell ref="CN37:CN38"/>
    <mergeCell ref="CO37:CO38"/>
    <mergeCell ref="CP37:CP38"/>
    <mergeCell ref="CI37:CI38"/>
    <mergeCell ref="CJ37:CJ38"/>
    <mergeCell ref="CK37:CK38"/>
    <mergeCell ref="CL37:CL38"/>
    <mergeCell ref="CE37:CE38"/>
    <mergeCell ref="CF37:CF38"/>
    <mergeCell ref="CG37:CG38"/>
    <mergeCell ref="CH37:CH38"/>
    <mergeCell ref="CA37:CA38"/>
    <mergeCell ref="CB37:CB38"/>
    <mergeCell ref="CC37:CC38"/>
    <mergeCell ref="CD37:CD38"/>
    <mergeCell ref="CT35:CT36"/>
    <mergeCell ref="BR37:BR38"/>
    <mergeCell ref="BS37:BS38"/>
    <mergeCell ref="BT37:BT38"/>
    <mergeCell ref="BU37:BU38"/>
    <mergeCell ref="BV37:BV38"/>
    <mergeCell ref="BW37:BW38"/>
    <mergeCell ref="BX37:BX38"/>
    <mergeCell ref="BY37:BY38"/>
    <mergeCell ref="BZ37:BZ38"/>
    <mergeCell ref="CP35:CP36"/>
    <mergeCell ref="CQ35:CQ36"/>
    <mergeCell ref="CR35:CR36"/>
    <mergeCell ref="CS35:CS36"/>
    <mergeCell ref="CL35:CL36"/>
    <mergeCell ref="CM35:CM36"/>
    <mergeCell ref="CN35:CN36"/>
    <mergeCell ref="CO35:CO36"/>
    <mergeCell ref="CH35:CH36"/>
    <mergeCell ref="CI35:CI36"/>
    <mergeCell ref="CJ35:CJ36"/>
    <mergeCell ref="CK35:CK36"/>
    <mergeCell ref="CD35:CD36"/>
    <mergeCell ref="CE35:CE36"/>
    <mergeCell ref="CF35:CF36"/>
    <mergeCell ref="CG35:CG36"/>
    <mergeCell ref="BZ35:BZ36"/>
    <mergeCell ref="CA35:CA36"/>
    <mergeCell ref="CB35:CB36"/>
    <mergeCell ref="CC35:CC36"/>
    <mergeCell ref="BV35:BV36"/>
    <mergeCell ref="BW35:BW36"/>
    <mergeCell ref="BX35:BX36"/>
    <mergeCell ref="BY35:BY36"/>
    <mergeCell ref="BR35:BR36"/>
    <mergeCell ref="BS35:BS36"/>
    <mergeCell ref="BT35:BT36"/>
    <mergeCell ref="BU35:BU36"/>
    <mergeCell ref="CQ33:CQ34"/>
    <mergeCell ref="CR33:CR34"/>
    <mergeCell ref="CS33:CS34"/>
    <mergeCell ref="CT33:CT34"/>
    <mergeCell ref="CM33:CM34"/>
    <mergeCell ref="CN33:CN34"/>
    <mergeCell ref="CO33:CO34"/>
    <mergeCell ref="CP33:CP34"/>
    <mergeCell ref="CI33:CI34"/>
    <mergeCell ref="CJ33:CJ34"/>
    <mergeCell ref="CK33:CK34"/>
    <mergeCell ref="CL33:CL34"/>
    <mergeCell ref="CE33:CE34"/>
    <mergeCell ref="CF33:CF34"/>
    <mergeCell ref="CG33:CG34"/>
    <mergeCell ref="CH33:CH34"/>
    <mergeCell ref="CA33:CA34"/>
    <mergeCell ref="CB33:CB34"/>
    <mergeCell ref="CC33:CC34"/>
    <mergeCell ref="CD33:CD34"/>
    <mergeCell ref="CT31:CT32"/>
    <mergeCell ref="BR33:BR34"/>
    <mergeCell ref="BS33:BS34"/>
    <mergeCell ref="BT33:BT34"/>
    <mergeCell ref="BU33:BU34"/>
    <mergeCell ref="BV33:BV34"/>
    <mergeCell ref="BW33:BW34"/>
    <mergeCell ref="BX33:BX34"/>
    <mergeCell ref="BY33:BY34"/>
    <mergeCell ref="BZ33:BZ34"/>
    <mergeCell ref="CP31:CP32"/>
    <mergeCell ref="CQ31:CQ32"/>
    <mergeCell ref="CR31:CR32"/>
    <mergeCell ref="CS31:CS32"/>
    <mergeCell ref="CL31:CL32"/>
    <mergeCell ref="CM31:CM32"/>
    <mergeCell ref="CN31:CN32"/>
    <mergeCell ref="CO31:CO32"/>
    <mergeCell ref="CH31:CH32"/>
    <mergeCell ref="CI31:CI32"/>
    <mergeCell ref="CJ31:CJ32"/>
    <mergeCell ref="CK31:CK32"/>
    <mergeCell ref="CD31:CD32"/>
    <mergeCell ref="CE31:CE32"/>
    <mergeCell ref="CF31:CF32"/>
    <mergeCell ref="CG31:CG32"/>
    <mergeCell ref="BZ31:BZ32"/>
    <mergeCell ref="CA31:CA32"/>
    <mergeCell ref="CB31:CB32"/>
    <mergeCell ref="CC31:CC32"/>
    <mergeCell ref="BV31:BV32"/>
    <mergeCell ref="BW31:BW32"/>
    <mergeCell ref="BX31:BX32"/>
    <mergeCell ref="BY31:BY32"/>
    <mergeCell ref="BR31:BR32"/>
    <mergeCell ref="BS31:BS32"/>
    <mergeCell ref="BT31:BT32"/>
    <mergeCell ref="BU31:BU32"/>
    <mergeCell ref="CQ29:CQ30"/>
    <mergeCell ref="CR29:CR30"/>
    <mergeCell ref="CS29:CS30"/>
    <mergeCell ref="CT29:CT30"/>
    <mergeCell ref="CM29:CM30"/>
    <mergeCell ref="CN29:CN30"/>
    <mergeCell ref="CO29:CO30"/>
    <mergeCell ref="CP29:CP30"/>
    <mergeCell ref="CI29:CI30"/>
    <mergeCell ref="CJ29:CJ30"/>
    <mergeCell ref="CK29:CK30"/>
    <mergeCell ref="CL29:CL30"/>
    <mergeCell ref="CE29:CE30"/>
    <mergeCell ref="CF29:CF30"/>
    <mergeCell ref="CG29:CG30"/>
    <mergeCell ref="CH29:CH30"/>
    <mergeCell ref="CA29:CA30"/>
    <mergeCell ref="CB29:CB30"/>
    <mergeCell ref="CC29:CC30"/>
    <mergeCell ref="CD29:CD30"/>
    <mergeCell ref="CT27:CT28"/>
    <mergeCell ref="BR29:BR30"/>
    <mergeCell ref="BS29:BS30"/>
    <mergeCell ref="BT29:BT30"/>
    <mergeCell ref="BU29:BU30"/>
    <mergeCell ref="BV29:BV30"/>
    <mergeCell ref="BW29:BW30"/>
    <mergeCell ref="BX29:BX30"/>
    <mergeCell ref="BY29:BY30"/>
    <mergeCell ref="BZ29:BZ30"/>
    <mergeCell ref="CP27:CP28"/>
    <mergeCell ref="CQ27:CQ28"/>
    <mergeCell ref="CR27:CR28"/>
    <mergeCell ref="CS27:CS28"/>
    <mergeCell ref="CL27:CL28"/>
    <mergeCell ref="CM27:CM28"/>
    <mergeCell ref="CN27:CN28"/>
    <mergeCell ref="CO27:CO28"/>
    <mergeCell ref="CH27:CH28"/>
    <mergeCell ref="CI27:CI28"/>
    <mergeCell ref="CJ27:CJ28"/>
    <mergeCell ref="CK27:CK28"/>
    <mergeCell ref="CD27:CD28"/>
    <mergeCell ref="CE27:CE28"/>
    <mergeCell ref="CF27:CF28"/>
    <mergeCell ref="CG27:CG28"/>
    <mergeCell ref="BZ27:BZ28"/>
    <mergeCell ref="CA27:CA28"/>
    <mergeCell ref="CB27:CB28"/>
    <mergeCell ref="CC27:CC28"/>
    <mergeCell ref="BV27:BV28"/>
    <mergeCell ref="BW27:BW28"/>
    <mergeCell ref="BX27:BX28"/>
    <mergeCell ref="BY27:BY28"/>
    <mergeCell ref="BR27:BR28"/>
    <mergeCell ref="BS27:BS28"/>
    <mergeCell ref="BT27:BT28"/>
    <mergeCell ref="BU27:BU28"/>
    <mergeCell ref="CQ25:CQ26"/>
    <mergeCell ref="CR25:CR26"/>
    <mergeCell ref="CS25:CS26"/>
    <mergeCell ref="CT25:CT26"/>
    <mergeCell ref="CM25:CM26"/>
    <mergeCell ref="CN25:CN26"/>
    <mergeCell ref="CO25:CO26"/>
    <mergeCell ref="CP25:CP26"/>
    <mergeCell ref="CI25:CI26"/>
    <mergeCell ref="CJ25:CJ26"/>
    <mergeCell ref="CK25:CK26"/>
    <mergeCell ref="CL25:CL26"/>
    <mergeCell ref="CE25:CE26"/>
    <mergeCell ref="CF25:CF26"/>
    <mergeCell ref="CG25:CG26"/>
    <mergeCell ref="CH25:CH26"/>
    <mergeCell ref="CA25:CA26"/>
    <mergeCell ref="CB25:CB26"/>
    <mergeCell ref="CC25:CC26"/>
    <mergeCell ref="CD25:CD26"/>
    <mergeCell ref="CT23:CT24"/>
    <mergeCell ref="BR25:BR26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P23:CP24"/>
    <mergeCell ref="CQ23:CQ24"/>
    <mergeCell ref="CR23:CR24"/>
    <mergeCell ref="CS23:CS24"/>
    <mergeCell ref="CL23:CL24"/>
    <mergeCell ref="CM23:CM24"/>
    <mergeCell ref="CN23:CN24"/>
    <mergeCell ref="CO23:CO24"/>
    <mergeCell ref="CH23:CH24"/>
    <mergeCell ref="CI23:CI24"/>
    <mergeCell ref="CJ23:CJ24"/>
    <mergeCell ref="CK23:CK24"/>
    <mergeCell ref="CD23:CD24"/>
    <mergeCell ref="CE23:CE24"/>
    <mergeCell ref="CF23:CF24"/>
    <mergeCell ref="CG23:CG24"/>
    <mergeCell ref="BZ23:BZ24"/>
    <mergeCell ref="CA23:CA24"/>
    <mergeCell ref="CB23:CB24"/>
    <mergeCell ref="CC23:CC24"/>
    <mergeCell ref="BV23:BV24"/>
    <mergeCell ref="BW23:BW24"/>
    <mergeCell ref="BX23:BX24"/>
    <mergeCell ref="BY23:BY24"/>
    <mergeCell ref="BR23:BR24"/>
    <mergeCell ref="BS23:BS24"/>
    <mergeCell ref="BT23:BT24"/>
    <mergeCell ref="BU23:BU24"/>
    <mergeCell ref="CQ21:CQ22"/>
    <mergeCell ref="CR21:CR22"/>
    <mergeCell ref="CS21:CS22"/>
    <mergeCell ref="CT21:CT22"/>
    <mergeCell ref="CM21:CM22"/>
    <mergeCell ref="CN21:CN22"/>
    <mergeCell ref="CO21:CO22"/>
    <mergeCell ref="CP21:CP22"/>
    <mergeCell ref="CI21:CI22"/>
    <mergeCell ref="CJ21:CJ22"/>
    <mergeCell ref="CK21:CK22"/>
    <mergeCell ref="CL21:CL22"/>
    <mergeCell ref="CE21:CE22"/>
    <mergeCell ref="CF21:CF22"/>
    <mergeCell ref="CG21:CG22"/>
    <mergeCell ref="CH21:CH22"/>
    <mergeCell ref="CA21:CA22"/>
    <mergeCell ref="CB21:CB22"/>
    <mergeCell ref="CC21:CC22"/>
    <mergeCell ref="CD21:CD22"/>
    <mergeCell ref="CT19:CT20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P19:CP20"/>
    <mergeCell ref="CQ19:CQ20"/>
    <mergeCell ref="CR19:CR20"/>
    <mergeCell ref="CS19:CS20"/>
    <mergeCell ref="CL19:CL20"/>
    <mergeCell ref="CM19:CM20"/>
    <mergeCell ref="CN19:CN20"/>
    <mergeCell ref="CO19:CO20"/>
    <mergeCell ref="CH19:CH20"/>
    <mergeCell ref="CI19:CI20"/>
    <mergeCell ref="CJ19:CJ20"/>
    <mergeCell ref="CK19:CK20"/>
    <mergeCell ref="CD19:CD20"/>
    <mergeCell ref="CE19:CE20"/>
    <mergeCell ref="CF19:CF20"/>
    <mergeCell ref="CG19:CG20"/>
    <mergeCell ref="BZ19:BZ20"/>
    <mergeCell ref="CA19:CA20"/>
    <mergeCell ref="CB19:CB20"/>
    <mergeCell ref="CC19:CC20"/>
    <mergeCell ref="BV19:BV20"/>
    <mergeCell ref="BW19:BW20"/>
    <mergeCell ref="BX19:BX20"/>
    <mergeCell ref="BY19:BY20"/>
    <mergeCell ref="BR19:BR20"/>
    <mergeCell ref="BS19:BS20"/>
    <mergeCell ref="BT19:BT20"/>
    <mergeCell ref="BU19:BU20"/>
    <mergeCell ref="CQ17:CQ18"/>
    <mergeCell ref="CR17:CR18"/>
    <mergeCell ref="CS17:CS18"/>
    <mergeCell ref="CT17:CT18"/>
    <mergeCell ref="CM17:CM18"/>
    <mergeCell ref="CN17:CN18"/>
    <mergeCell ref="CO17:CO18"/>
    <mergeCell ref="CP17:CP18"/>
    <mergeCell ref="CI17:CI18"/>
    <mergeCell ref="CJ17:CJ18"/>
    <mergeCell ref="CK17:CK18"/>
    <mergeCell ref="CL17:CL18"/>
    <mergeCell ref="CE17:CE18"/>
    <mergeCell ref="CF17:CF18"/>
    <mergeCell ref="CG17:CG18"/>
    <mergeCell ref="CH17:CH18"/>
    <mergeCell ref="CA17:CA18"/>
    <mergeCell ref="CB17:CB18"/>
    <mergeCell ref="CC17:CC18"/>
    <mergeCell ref="CD17:CD18"/>
    <mergeCell ref="CT15:CT16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P15:CP16"/>
    <mergeCell ref="CQ15:CQ16"/>
    <mergeCell ref="CR15:CR16"/>
    <mergeCell ref="CS15:CS16"/>
    <mergeCell ref="CL15:CL16"/>
    <mergeCell ref="CM15:CM16"/>
    <mergeCell ref="CN15:CN16"/>
    <mergeCell ref="CO15:CO16"/>
    <mergeCell ref="CH15:CH16"/>
    <mergeCell ref="CI15:CI16"/>
    <mergeCell ref="CJ15:CJ16"/>
    <mergeCell ref="CK15:CK16"/>
    <mergeCell ref="CD15:CD16"/>
    <mergeCell ref="CE15:CE16"/>
    <mergeCell ref="CF15:CF16"/>
    <mergeCell ref="CG15:CG16"/>
    <mergeCell ref="BZ15:BZ16"/>
    <mergeCell ref="CA15:CA16"/>
    <mergeCell ref="CB15:CB16"/>
    <mergeCell ref="CC15:CC16"/>
    <mergeCell ref="BV15:BV16"/>
    <mergeCell ref="BW15:BW16"/>
    <mergeCell ref="BX15:BX16"/>
    <mergeCell ref="BY15:BY16"/>
    <mergeCell ref="BR15:BR16"/>
    <mergeCell ref="BS15:BS16"/>
    <mergeCell ref="BT15:BT16"/>
    <mergeCell ref="BU15:BU16"/>
    <mergeCell ref="CQ13:CQ14"/>
    <mergeCell ref="CR13:CR14"/>
    <mergeCell ref="CS13:CS14"/>
    <mergeCell ref="CT13:CT14"/>
    <mergeCell ref="CM13:CM14"/>
    <mergeCell ref="CN13:CN14"/>
    <mergeCell ref="CO13:CO14"/>
    <mergeCell ref="CP13:CP14"/>
    <mergeCell ref="CI13:CI14"/>
    <mergeCell ref="CJ13:CJ14"/>
    <mergeCell ref="CK13:CK14"/>
    <mergeCell ref="CL13:CL14"/>
    <mergeCell ref="CE13:CE14"/>
    <mergeCell ref="CF13:CF14"/>
    <mergeCell ref="CG13:CG14"/>
    <mergeCell ref="CH13:CH14"/>
    <mergeCell ref="CA13:CA14"/>
    <mergeCell ref="CB13:CB14"/>
    <mergeCell ref="CC13:CC14"/>
    <mergeCell ref="CD13:CD14"/>
    <mergeCell ref="CT11:CT12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P11:CP12"/>
    <mergeCell ref="CQ11:CQ12"/>
    <mergeCell ref="CR11:CR12"/>
    <mergeCell ref="CS11:CS12"/>
    <mergeCell ref="CL11:CL12"/>
    <mergeCell ref="CM11:CM12"/>
    <mergeCell ref="CN11:CN12"/>
    <mergeCell ref="CO11:CO12"/>
    <mergeCell ref="CH11:CH12"/>
    <mergeCell ref="CI11:CI12"/>
    <mergeCell ref="CJ11:CJ12"/>
    <mergeCell ref="CK11:CK12"/>
    <mergeCell ref="CD11:CD12"/>
    <mergeCell ref="CE11:CE12"/>
    <mergeCell ref="CF11:CF12"/>
    <mergeCell ref="CG11:CG12"/>
    <mergeCell ref="BZ11:BZ12"/>
    <mergeCell ref="CA11:CA12"/>
    <mergeCell ref="CB11:CB12"/>
    <mergeCell ref="CC11:CC12"/>
    <mergeCell ref="BV11:BV12"/>
    <mergeCell ref="BW11:BW12"/>
    <mergeCell ref="BX11:BX12"/>
    <mergeCell ref="BY11:BY12"/>
    <mergeCell ref="BR11:BR12"/>
    <mergeCell ref="BS11:BS12"/>
    <mergeCell ref="BT11:BT12"/>
    <mergeCell ref="BU11:BU12"/>
    <mergeCell ref="BO19:BO20"/>
    <mergeCell ref="BP19:BP20"/>
    <mergeCell ref="BQ19:BQ20"/>
    <mergeCell ref="BK19:BK20"/>
    <mergeCell ref="BL19:BL20"/>
    <mergeCell ref="BM19:BM20"/>
    <mergeCell ref="BN19:BN20"/>
    <mergeCell ref="BG19:BG20"/>
    <mergeCell ref="BH19:BH20"/>
    <mergeCell ref="BI19:BI20"/>
    <mergeCell ref="BJ19:BJ20"/>
    <mergeCell ref="BC19:BC20"/>
    <mergeCell ref="BD19:BD20"/>
    <mergeCell ref="BE19:BE20"/>
    <mergeCell ref="BF19:BF20"/>
    <mergeCell ref="AY19:AY20"/>
    <mergeCell ref="AZ19:AZ20"/>
    <mergeCell ref="BA19:BA20"/>
    <mergeCell ref="BB19:BB20"/>
    <mergeCell ref="AU19:AU20"/>
    <mergeCell ref="AV19:AV20"/>
    <mergeCell ref="AW19:AW20"/>
    <mergeCell ref="AX19:AX20"/>
    <mergeCell ref="AQ19:AQ20"/>
    <mergeCell ref="AR19:AR20"/>
    <mergeCell ref="AS19:AS20"/>
    <mergeCell ref="AT19:AT20"/>
    <mergeCell ref="AM19:AM20"/>
    <mergeCell ref="AN19:AN20"/>
    <mergeCell ref="AO19:AO20"/>
    <mergeCell ref="AP19:AP20"/>
    <mergeCell ref="AI19:AI20"/>
    <mergeCell ref="AJ19:AJ20"/>
    <mergeCell ref="AK19:AK20"/>
    <mergeCell ref="AL19:AL20"/>
    <mergeCell ref="AE19:AE20"/>
    <mergeCell ref="AF19:AF20"/>
    <mergeCell ref="AG19:AG20"/>
    <mergeCell ref="AH19:AH20"/>
    <mergeCell ref="AA19:AA20"/>
    <mergeCell ref="AB19:AB20"/>
    <mergeCell ref="AC19:AC20"/>
    <mergeCell ref="AD19:AD20"/>
    <mergeCell ref="W19:W20"/>
    <mergeCell ref="X19:X20"/>
    <mergeCell ref="Y19:Y20"/>
    <mergeCell ref="Z19:Z20"/>
    <mergeCell ref="S19:S20"/>
    <mergeCell ref="T19:T20"/>
    <mergeCell ref="U19:U20"/>
    <mergeCell ref="V19:V20"/>
    <mergeCell ref="O19:O20"/>
    <mergeCell ref="P19:P20"/>
    <mergeCell ref="Q19:Q20"/>
    <mergeCell ref="R19:R20"/>
    <mergeCell ref="K19:K20"/>
    <mergeCell ref="L19:L20"/>
    <mergeCell ref="M19:M20"/>
    <mergeCell ref="N19:N20"/>
    <mergeCell ref="G19:G20"/>
    <mergeCell ref="H19:H20"/>
    <mergeCell ref="I19:I20"/>
    <mergeCell ref="J19:J20"/>
    <mergeCell ref="A19:A20"/>
    <mergeCell ref="B19:C19"/>
    <mergeCell ref="E19:E20"/>
    <mergeCell ref="F19:F20"/>
    <mergeCell ref="BJ5:BK5"/>
    <mergeCell ref="BP39:BP40"/>
    <mergeCell ref="BQ39:BQ40"/>
    <mergeCell ref="BJ39:BJ40"/>
    <mergeCell ref="BK39:BK40"/>
    <mergeCell ref="BL39:BL40"/>
    <mergeCell ref="BM39:BM40"/>
    <mergeCell ref="BN39:BN40"/>
    <mergeCell ref="BO39:BO40"/>
    <mergeCell ref="BO35:BO36"/>
    <mergeCell ref="A1:D1"/>
    <mergeCell ref="B43:C43"/>
    <mergeCell ref="B42:C42"/>
    <mergeCell ref="A44:C47"/>
    <mergeCell ref="A35:A36"/>
    <mergeCell ref="B35:C35"/>
    <mergeCell ref="A31:A32"/>
    <mergeCell ref="B31:C31"/>
    <mergeCell ref="A39:A40"/>
    <mergeCell ref="B39:C39"/>
    <mergeCell ref="A42:A43"/>
    <mergeCell ref="B41:C41"/>
    <mergeCell ref="AT39:AT40"/>
    <mergeCell ref="AU39:AU40"/>
    <mergeCell ref="AD39:AD40"/>
    <mergeCell ref="AE39:AE40"/>
    <mergeCell ref="AF39:AF40"/>
    <mergeCell ref="AG39:AG40"/>
    <mergeCell ref="AH39:AH40"/>
    <mergeCell ref="AI39:AI40"/>
    <mergeCell ref="AV39:AV40"/>
    <mergeCell ref="AW39:AW40"/>
    <mergeCell ref="AX39:AX40"/>
    <mergeCell ref="AY39:AY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AZ39:AZ40"/>
    <mergeCell ref="BA39:BA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J39:AJ40"/>
    <mergeCell ref="AK39:AK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N39:N40"/>
    <mergeCell ref="O39:O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E39:E40"/>
    <mergeCell ref="F39:F40"/>
    <mergeCell ref="G39:G40"/>
    <mergeCell ref="H39:H40"/>
    <mergeCell ref="I39:I40"/>
    <mergeCell ref="BF37:BF38"/>
    <mergeCell ref="BG37:BG38"/>
    <mergeCell ref="BH37:BH38"/>
    <mergeCell ref="AX37:AX38"/>
    <mergeCell ref="AY37:AY38"/>
    <mergeCell ref="AZ37:AZ38"/>
    <mergeCell ref="BA37:BA38"/>
    <mergeCell ref="BB37:BB38"/>
    <mergeCell ref="BC37:BC38"/>
    <mergeCell ref="BI37:BI38"/>
    <mergeCell ref="BP37:BP38"/>
    <mergeCell ref="BQ37:BQ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R37:R38"/>
    <mergeCell ref="S37:S38"/>
    <mergeCell ref="T37:T38"/>
    <mergeCell ref="U37:U38"/>
    <mergeCell ref="V37:V38"/>
    <mergeCell ref="W37:W38"/>
    <mergeCell ref="X37:X38"/>
    <mergeCell ref="Y37:Y38"/>
    <mergeCell ref="J37:J38"/>
    <mergeCell ref="K37:K38"/>
    <mergeCell ref="L37:L38"/>
    <mergeCell ref="M37:M38"/>
    <mergeCell ref="N37:N38"/>
    <mergeCell ref="O37:O38"/>
    <mergeCell ref="P37:P38"/>
    <mergeCell ref="Q37:Q38"/>
    <mergeCell ref="BP35:BP36"/>
    <mergeCell ref="BQ35:BQ36"/>
    <mergeCell ref="A37:A38"/>
    <mergeCell ref="B37:C37"/>
    <mergeCell ref="E37:E38"/>
    <mergeCell ref="F37:F38"/>
    <mergeCell ref="G37:G38"/>
    <mergeCell ref="H37:H38"/>
    <mergeCell ref="I37:I38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S35:S36"/>
    <mergeCell ref="T35:T36"/>
    <mergeCell ref="U35:U36"/>
    <mergeCell ref="V35:V36"/>
    <mergeCell ref="W35:W36"/>
    <mergeCell ref="X35:X36"/>
    <mergeCell ref="Y35:Y36"/>
    <mergeCell ref="Z35:Z36"/>
    <mergeCell ref="K35:K36"/>
    <mergeCell ref="L35:L36"/>
    <mergeCell ref="M35:M36"/>
    <mergeCell ref="N35:N36"/>
    <mergeCell ref="O35:O36"/>
    <mergeCell ref="P35:P36"/>
    <mergeCell ref="Q35:Q36"/>
    <mergeCell ref="R35:R36"/>
    <mergeCell ref="E35:E36"/>
    <mergeCell ref="F35:F36"/>
    <mergeCell ref="G35:G36"/>
    <mergeCell ref="H35:H36"/>
    <mergeCell ref="I35:I36"/>
    <mergeCell ref="J35:J36"/>
    <mergeCell ref="BJ33:BJ34"/>
    <mergeCell ref="BK33:BK34"/>
    <mergeCell ref="AT33:AT34"/>
    <mergeCell ref="AU33:AU34"/>
    <mergeCell ref="AV33:AV34"/>
    <mergeCell ref="AW33:AW34"/>
    <mergeCell ref="AX33:AX34"/>
    <mergeCell ref="AY33:AY34"/>
    <mergeCell ref="BL33:BL34"/>
    <mergeCell ref="BM33:BM34"/>
    <mergeCell ref="BN33:BN34"/>
    <mergeCell ref="BO33:BO34"/>
    <mergeCell ref="BP33:BP34"/>
    <mergeCell ref="BQ33:BQ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AZ33:AZ34"/>
    <mergeCell ref="BA33:BA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N33:N34"/>
    <mergeCell ref="O33:O34"/>
    <mergeCell ref="P33:P34"/>
    <mergeCell ref="Q33:Q34"/>
    <mergeCell ref="R33:R34"/>
    <mergeCell ref="S33:S34"/>
    <mergeCell ref="T33:T34"/>
    <mergeCell ref="U33:U34"/>
    <mergeCell ref="BO31:BO32"/>
    <mergeCell ref="BP31:BP32"/>
    <mergeCell ref="BM31:BM32"/>
    <mergeCell ref="BN31:BN32"/>
    <mergeCell ref="J33:J34"/>
    <mergeCell ref="K33:K34"/>
    <mergeCell ref="L33:L34"/>
    <mergeCell ref="M33:M34"/>
    <mergeCell ref="BQ31:BQ32"/>
    <mergeCell ref="A33:A34"/>
    <mergeCell ref="B33:C33"/>
    <mergeCell ref="E33:E34"/>
    <mergeCell ref="F33:F34"/>
    <mergeCell ref="G33:G34"/>
    <mergeCell ref="H33:H34"/>
    <mergeCell ref="I33:I34"/>
    <mergeCell ref="BK31:BK32"/>
    <mergeCell ref="BL31:BL32"/>
    <mergeCell ref="BI31:BI32"/>
    <mergeCell ref="BJ31:BJ32"/>
    <mergeCell ref="BC31:BC32"/>
    <mergeCell ref="BD31:BD32"/>
    <mergeCell ref="BE31:BE32"/>
    <mergeCell ref="BF31:BF32"/>
    <mergeCell ref="BG31:BG32"/>
    <mergeCell ref="BH31:BH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O31:O32"/>
    <mergeCell ref="P31:P32"/>
    <mergeCell ref="Q31:Q32"/>
    <mergeCell ref="R31:R32"/>
    <mergeCell ref="S31:S32"/>
    <mergeCell ref="T31:T32"/>
    <mergeCell ref="U31:U32"/>
    <mergeCell ref="V31:V32"/>
    <mergeCell ref="G31:G32"/>
    <mergeCell ref="H31:H32"/>
    <mergeCell ref="I31:I32"/>
    <mergeCell ref="J31:J32"/>
    <mergeCell ref="K31:K32"/>
    <mergeCell ref="L31:L32"/>
    <mergeCell ref="M31:M32"/>
    <mergeCell ref="N31:N32"/>
    <mergeCell ref="BF29:BF30"/>
    <mergeCell ref="BG29:BG30"/>
    <mergeCell ref="BH29:BH30"/>
    <mergeCell ref="BI29:BI30"/>
    <mergeCell ref="E31:E32"/>
    <mergeCell ref="F31:F32"/>
    <mergeCell ref="BP29:BP30"/>
    <mergeCell ref="BQ29:BQ30"/>
    <mergeCell ref="BJ29:BJ30"/>
    <mergeCell ref="BK29:BK30"/>
    <mergeCell ref="BL29:BL30"/>
    <mergeCell ref="BM29:BM30"/>
    <mergeCell ref="BN29:BN30"/>
    <mergeCell ref="BO29:BO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R29:R30"/>
    <mergeCell ref="S29:S30"/>
    <mergeCell ref="T29:T30"/>
    <mergeCell ref="U29:U30"/>
    <mergeCell ref="V29:V30"/>
    <mergeCell ref="W29:W30"/>
    <mergeCell ref="X29:X30"/>
    <mergeCell ref="Y29:Y30"/>
    <mergeCell ref="J29:J30"/>
    <mergeCell ref="K29:K30"/>
    <mergeCell ref="L29:L30"/>
    <mergeCell ref="M29:M30"/>
    <mergeCell ref="N29:N30"/>
    <mergeCell ref="O29:O30"/>
    <mergeCell ref="P29:P30"/>
    <mergeCell ref="Q29:Q30"/>
    <mergeCell ref="BO27:BO28"/>
    <mergeCell ref="BP27:BP28"/>
    <mergeCell ref="BQ27:BQ28"/>
    <mergeCell ref="A29:A30"/>
    <mergeCell ref="B29:C29"/>
    <mergeCell ref="E29:E30"/>
    <mergeCell ref="F29:F30"/>
    <mergeCell ref="G29:G30"/>
    <mergeCell ref="H29:H30"/>
    <mergeCell ref="I29:I30"/>
    <mergeCell ref="BG27:BG28"/>
    <mergeCell ref="BH27:BH28"/>
    <mergeCell ref="BI27:BI28"/>
    <mergeCell ref="BJ27:BJ28"/>
    <mergeCell ref="BK27:BK28"/>
    <mergeCell ref="BL27:BL28"/>
    <mergeCell ref="BM27:BM28"/>
    <mergeCell ref="BN27:BN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S27:S28"/>
    <mergeCell ref="T27:T28"/>
    <mergeCell ref="U27:U28"/>
    <mergeCell ref="V27:V28"/>
    <mergeCell ref="W27:W28"/>
    <mergeCell ref="X27:X28"/>
    <mergeCell ref="Y27:Y28"/>
    <mergeCell ref="Z27:Z28"/>
    <mergeCell ref="K27:K28"/>
    <mergeCell ref="L27:L28"/>
    <mergeCell ref="M27:M28"/>
    <mergeCell ref="N27:N28"/>
    <mergeCell ref="O27:O28"/>
    <mergeCell ref="P27:P28"/>
    <mergeCell ref="Q27:Q28"/>
    <mergeCell ref="R27:R28"/>
    <mergeCell ref="A27:A28"/>
    <mergeCell ref="B27:C27"/>
    <mergeCell ref="E27:E28"/>
    <mergeCell ref="F27:F28"/>
    <mergeCell ref="G27:G28"/>
    <mergeCell ref="H27:H28"/>
    <mergeCell ref="I27:I28"/>
    <mergeCell ref="J27:J28"/>
    <mergeCell ref="BJ25:BJ26"/>
    <mergeCell ref="BK25:BK26"/>
    <mergeCell ref="BL25:BL26"/>
    <mergeCell ref="BM25:BM26"/>
    <mergeCell ref="BN25:BN26"/>
    <mergeCell ref="BO25:BO26"/>
    <mergeCell ref="BP25:BP26"/>
    <mergeCell ref="BQ25:BQ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N25:N26"/>
    <mergeCell ref="O25:O26"/>
    <mergeCell ref="P25:P26"/>
    <mergeCell ref="Q25:Q26"/>
    <mergeCell ref="R25:R26"/>
    <mergeCell ref="S25:S26"/>
    <mergeCell ref="T25:T26"/>
    <mergeCell ref="U25:U26"/>
    <mergeCell ref="BO21:BO22"/>
    <mergeCell ref="BP21:BP22"/>
    <mergeCell ref="BM21:BM22"/>
    <mergeCell ref="BN21:BN22"/>
    <mergeCell ref="J25:J26"/>
    <mergeCell ref="K25:K26"/>
    <mergeCell ref="L25:L26"/>
    <mergeCell ref="M25:M26"/>
    <mergeCell ref="BQ21:BQ22"/>
    <mergeCell ref="A25:A26"/>
    <mergeCell ref="B25:C25"/>
    <mergeCell ref="E25:E26"/>
    <mergeCell ref="F25:F26"/>
    <mergeCell ref="G25:G26"/>
    <mergeCell ref="H25:H26"/>
    <mergeCell ref="I25:I26"/>
    <mergeCell ref="BK21:BK22"/>
    <mergeCell ref="BL21:BL22"/>
    <mergeCell ref="BI21:BI22"/>
    <mergeCell ref="BJ21:BJ22"/>
    <mergeCell ref="BC21:BC22"/>
    <mergeCell ref="BD21:BD22"/>
    <mergeCell ref="BE21:BE22"/>
    <mergeCell ref="BF21:BF22"/>
    <mergeCell ref="BG21:BG22"/>
    <mergeCell ref="BH21:BH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O21:O22"/>
    <mergeCell ref="P21:P22"/>
    <mergeCell ref="Q21:Q22"/>
    <mergeCell ref="R21:R22"/>
    <mergeCell ref="S21:S22"/>
    <mergeCell ref="T21:T22"/>
    <mergeCell ref="U21:U22"/>
    <mergeCell ref="V21:V22"/>
    <mergeCell ref="G21:G22"/>
    <mergeCell ref="H21:H22"/>
    <mergeCell ref="I21:I22"/>
    <mergeCell ref="J21:J22"/>
    <mergeCell ref="K21:K22"/>
    <mergeCell ref="L21:L22"/>
    <mergeCell ref="M21:M22"/>
    <mergeCell ref="N21:N22"/>
    <mergeCell ref="BF23:BF24"/>
    <mergeCell ref="BG23:BG24"/>
    <mergeCell ref="BH23:BH24"/>
    <mergeCell ref="BI23:BI24"/>
    <mergeCell ref="A21:A22"/>
    <mergeCell ref="B21:C21"/>
    <mergeCell ref="E21:E22"/>
    <mergeCell ref="F21:F22"/>
    <mergeCell ref="BP23:BP24"/>
    <mergeCell ref="BQ23:BQ24"/>
    <mergeCell ref="BJ23:BJ24"/>
    <mergeCell ref="BK23:BK24"/>
    <mergeCell ref="BL23:BL24"/>
    <mergeCell ref="BM23:BM24"/>
    <mergeCell ref="BN23:BN24"/>
    <mergeCell ref="BO23:BO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R23:R24"/>
    <mergeCell ref="S23:S24"/>
    <mergeCell ref="T23:T24"/>
    <mergeCell ref="U23:U24"/>
    <mergeCell ref="V23:V24"/>
    <mergeCell ref="W23:W24"/>
    <mergeCell ref="X23:X24"/>
    <mergeCell ref="Y23:Y24"/>
    <mergeCell ref="J23:J24"/>
    <mergeCell ref="K23:K24"/>
    <mergeCell ref="L23:L24"/>
    <mergeCell ref="M23:M24"/>
    <mergeCell ref="N23:N24"/>
    <mergeCell ref="O23:O24"/>
    <mergeCell ref="P23:P24"/>
    <mergeCell ref="Q23:Q24"/>
    <mergeCell ref="BO17:BO18"/>
    <mergeCell ref="BP17:BP18"/>
    <mergeCell ref="BQ17:BQ18"/>
    <mergeCell ref="A23:A24"/>
    <mergeCell ref="B23:C23"/>
    <mergeCell ref="E23:E24"/>
    <mergeCell ref="F23:F24"/>
    <mergeCell ref="G23:G24"/>
    <mergeCell ref="H23:H24"/>
    <mergeCell ref="I23:I24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S17:S18"/>
    <mergeCell ref="T17:T18"/>
    <mergeCell ref="U17:U18"/>
    <mergeCell ref="V17:V18"/>
    <mergeCell ref="W17:W18"/>
    <mergeCell ref="X17:X18"/>
    <mergeCell ref="Y17:Y18"/>
    <mergeCell ref="Z17:Z18"/>
    <mergeCell ref="K17:K18"/>
    <mergeCell ref="L17:L18"/>
    <mergeCell ref="M17:M18"/>
    <mergeCell ref="N17:N18"/>
    <mergeCell ref="O17:O18"/>
    <mergeCell ref="P17:P18"/>
    <mergeCell ref="Q17:Q18"/>
    <mergeCell ref="R17:R18"/>
    <mergeCell ref="A17:A18"/>
    <mergeCell ref="B17:C17"/>
    <mergeCell ref="E17:E18"/>
    <mergeCell ref="F17:F18"/>
    <mergeCell ref="G17:G18"/>
    <mergeCell ref="H17:H18"/>
    <mergeCell ref="I17:I18"/>
    <mergeCell ref="J17:J18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N15:N16"/>
    <mergeCell ref="O15:O16"/>
    <mergeCell ref="P15:P16"/>
    <mergeCell ref="Q15:Q16"/>
    <mergeCell ref="R15:R16"/>
    <mergeCell ref="S15:S16"/>
    <mergeCell ref="T15:T16"/>
    <mergeCell ref="U15:U16"/>
    <mergeCell ref="BO13:BO14"/>
    <mergeCell ref="BP13:BP14"/>
    <mergeCell ref="BM13:BM14"/>
    <mergeCell ref="BN13:BN14"/>
    <mergeCell ref="J15:J16"/>
    <mergeCell ref="K15:K16"/>
    <mergeCell ref="L15:L16"/>
    <mergeCell ref="M15:M16"/>
    <mergeCell ref="BQ13:BQ14"/>
    <mergeCell ref="A15:A16"/>
    <mergeCell ref="B15:C15"/>
    <mergeCell ref="E15:E16"/>
    <mergeCell ref="F15:F16"/>
    <mergeCell ref="G15:G16"/>
    <mergeCell ref="H15:H16"/>
    <mergeCell ref="I15:I16"/>
    <mergeCell ref="BK13:BK14"/>
    <mergeCell ref="BL13:BL14"/>
    <mergeCell ref="BI13:BI14"/>
    <mergeCell ref="BJ13:BJ14"/>
    <mergeCell ref="BC13:BC14"/>
    <mergeCell ref="BD13:BD14"/>
    <mergeCell ref="BE13:BE14"/>
    <mergeCell ref="BF13:BF14"/>
    <mergeCell ref="BG13:BG14"/>
    <mergeCell ref="BH13:BH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O13:O14"/>
    <mergeCell ref="P13:P14"/>
    <mergeCell ref="Q13:Q14"/>
    <mergeCell ref="R13:R14"/>
    <mergeCell ref="S13:S14"/>
    <mergeCell ref="T13:T14"/>
    <mergeCell ref="U13:U14"/>
    <mergeCell ref="V13:V14"/>
    <mergeCell ref="G13:G14"/>
    <mergeCell ref="H13:H14"/>
    <mergeCell ref="I13:I14"/>
    <mergeCell ref="J13:J14"/>
    <mergeCell ref="K13:K14"/>
    <mergeCell ref="L13:L14"/>
    <mergeCell ref="M13:M14"/>
    <mergeCell ref="N13:N14"/>
    <mergeCell ref="AW11:AW12"/>
    <mergeCell ref="AX11:AX12"/>
    <mergeCell ref="AY11:AY12"/>
    <mergeCell ref="AZ11:AZ12"/>
    <mergeCell ref="BA11:BA12"/>
    <mergeCell ref="BB11:BB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13:A14"/>
    <mergeCell ref="B13:C13"/>
    <mergeCell ref="E13:E14"/>
    <mergeCell ref="F13:F14"/>
    <mergeCell ref="BQ11:BQ12"/>
    <mergeCell ref="BM11:BM12"/>
    <mergeCell ref="BN11:BN12"/>
    <mergeCell ref="BO11:BO12"/>
    <mergeCell ref="BP11:BP12"/>
    <mergeCell ref="BI11:BI12"/>
    <mergeCell ref="BJ11:BJ12"/>
    <mergeCell ref="BK11:BK12"/>
    <mergeCell ref="BL11:BL12"/>
    <mergeCell ref="BC11:BC12"/>
    <mergeCell ref="BD11:BD12"/>
    <mergeCell ref="BE11:BE12"/>
    <mergeCell ref="BF11:BF12"/>
    <mergeCell ref="BG11:BG12"/>
    <mergeCell ref="BH11:BH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Q11:Q12"/>
    <mergeCell ref="R11:R12"/>
    <mergeCell ref="S11:S12"/>
    <mergeCell ref="T11:T12"/>
    <mergeCell ref="U11:U12"/>
    <mergeCell ref="V11:V12"/>
    <mergeCell ref="W11:W12"/>
    <mergeCell ref="X11:X12"/>
    <mergeCell ref="I11:I12"/>
    <mergeCell ref="J11:J12"/>
    <mergeCell ref="K11:K12"/>
    <mergeCell ref="L11:L12"/>
    <mergeCell ref="M11:M12"/>
    <mergeCell ref="N11:N12"/>
    <mergeCell ref="O11:O12"/>
    <mergeCell ref="P11:P12"/>
    <mergeCell ref="H11:H12"/>
    <mergeCell ref="D7:D10"/>
    <mergeCell ref="A7:C8"/>
    <mergeCell ref="A9:C10"/>
    <mergeCell ref="B11:C11"/>
    <mergeCell ref="A11:A12"/>
    <mergeCell ref="A2:B2"/>
    <mergeCell ref="E11:E12"/>
    <mergeCell ref="F11:F12"/>
    <mergeCell ref="G11:G12"/>
  </mergeCells>
  <conditionalFormatting sqref="A11:D40">
    <cfRule type="expression" priority="1" dxfId="3" stopIfTrue="1">
      <formula>OR(MOD(ROW(),4)=1,MOD(ROW(),4)=2)</formula>
    </cfRule>
  </conditionalFormatting>
  <conditionalFormatting sqref="E7:CT8">
    <cfRule type="expression" priority="2" dxfId="17" stopIfTrue="1">
      <formula>E$7&lt;&gt;""</formula>
    </cfRule>
  </conditionalFormatting>
  <conditionalFormatting sqref="E9:CT10 E41:CT43">
    <cfRule type="expression" priority="3" dxfId="18" stopIfTrue="1">
      <formula>AND(OR(WEEKDAY(INDEX($A:$XFD,9,COLUMN()))=1,INDEX($A:$XFD,1,COLUMN())="休"),INDEX($A:$XFD,7,COLUMN())&lt;&gt;"")</formula>
    </cfRule>
    <cfRule type="expression" priority="4" dxfId="19" stopIfTrue="1">
      <formula>OR(WEEKDAY(INDEX($A:$XFD,9,COLUMN()))=1,INDEX($A:$XFD,1,COLUMN())="休")</formula>
    </cfRule>
    <cfRule type="expression" priority="5" dxfId="17" stopIfTrue="1">
      <formula>INDEX($A:$XFD,7,COLUMN())&lt;&gt;""</formula>
    </cfRule>
  </conditionalFormatting>
  <conditionalFormatting sqref="E11:CT40">
    <cfRule type="expression" priority="6" dxfId="19" stopIfTrue="1">
      <formula>OR(WEEKDAY(INDEX($A:$XFD,9,COLUMN()))=1,INDEX($A:$XFD,1,COLUMN())="休")</formula>
    </cfRule>
    <cfRule type="expression" priority="7" dxfId="3" stopIfTrue="1">
      <formula>OR(MOD(ROW(),4)=1,MOD(ROW(),4)=2)</formula>
    </cfRule>
  </conditionalFormatting>
  <dataValidations count="2">
    <dataValidation type="list" allowBlank="1" showInputMessage="1" showErrorMessage="1" sqref="E11:CT40">
      <formula1>"願,受,発,締"</formula1>
    </dataValidation>
    <dataValidation type="list" allowBlank="1" showInputMessage="1" showErrorMessage="1" sqref="E1:CT1">
      <formula1>",休"</formula1>
    </dataValidation>
  </dataValidations>
  <printOptions horizontalCentered="1"/>
  <pageMargins left="0" right="0" top="0.3937007874015748" bottom="0" header="0" footer="0"/>
  <pageSetup fitToHeight="1" fitToWidth="1" horizontalDpi="600" verticalDpi="600" orientation="landscape" paperSize="9" scale="73" r:id="rId2"/>
  <headerFooter alignWithMargins="0">
    <oddHeader>&amp;R&amp;"Arial,標準"&amp;9&amp;D&amp;"ＭＳ Ｐゴシック,標準"　&amp;"Arial,標準"&amp;T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51" customWidth="1"/>
    <col min="2" max="2" width="3.375" style="51" customWidth="1"/>
    <col min="3" max="3" width="3.75390625" style="51" customWidth="1"/>
    <col min="4" max="11" width="3.375" style="51" customWidth="1"/>
    <col min="12" max="12" width="7.00390625" style="51" customWidth="1"/>
    <col min="13" max="13" width="3.625" style="51" customWidth="1"/>
    <col min="14" max="22" width="3.375" style="51" customWidth="1"/>
    <col min="23" max="25" width="4.375" style="51" customWidth="1"/>
    <col min="26" max="16384" width="9.00390625" style="51" customWidth="1"/>
  </cols>
  <sheetData>
    <row r="1" spans="1:25" ht="18.7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9.5" customHeight="1">
      <c r="A2" s="177"/>
      <c r="B2" s="177"/>
      <c r="C2" s="177"/>
      <c r="D2" s="177"/>
      <c r="E2" s="177"/>
      <c r="F2" s="177"/>
      <c r="G2" s="177"/>
      <c r="H2" s="646" t="s">
        <v>67</v>
      </c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177"/>
      <c r="T2" s="177"/>
      <c r="U2" s="239" t="str">
        <f>"　　"&amp;VALUE(LEFT('受験スケジュール計画表・受験大学報告書&lt;Ａ票&gt;'!$A$5,4))&amp;"年度"&amp;IF('受験スケジュール計画表・受験大学報告書&lt;Ａ票&gt;'!A3="△ ○ ◇","","塾生")&amp;"用"</f>
        <v>　　2013年度用</v>
      </c>
      <c r="V2" s="177"/>
      <c r="W2" s="177"/>
      <c r="X2" s="177"/>
      <c r="Y2" s="177"/>
    </row>
    <row r="3" ht="37.5" customHeight="1"/>
    <row r="4" spans="1:25" ht="22.5" customHeight="1">
      <c r="A4" s="584" t="s">
        <v>60</v>
      </c>
      <c r="B4" s="584"/>
      <c r="C4" s="587" t="str">
        <f>IF('受験スケジュール計画表・受験大学報告書&lt;Ａ票&gt;'!A3="△ ○ ◇","ク　ラ　ス","ホームクラス
（チューター名）")</f>
        <v>ク　ラ　ス</v>
      </c>
      <c r="D4" s="584"/>
      <c r="E4" s="584"/>
      <c r="F4" s="584" t="s">
        <v>44</v>
      </c>
      <c r="G4" s="584"/>
      <c r="H4" s="584"/>
      <c r="I4" s="584"/>
      <c r="J4" s="584"/>
      <c r="K4" s="584"/>
      <c r="L4" s="584" t="s">
        <v>59</v>
      </c>
      <c r="M4" s="584"/>
      <c r="N4" s="584"/>
      <c r="O4" s="584"/>
      <c r="P4" s="584"/>
      <c r="Q4" s="611" t="str">
        <f>IF('受験スケジュール計画表・受験大学報告書&lt;Ａ票&gt;'!A3="△ ○ ◇","△○◇","河合塾")&amp;"内での合格者掲示について、
必ずどちらかを○で囲んでください。（注4）"</f>
        <v>△○◇内での合格者掲示について、
必ずどちらかを○で囲んでください。（注4）</v>
      </c>
      <c r="R4" s="612"/>
      <c r="S4" s="612"/>
      <c r="T4" s="612"/>
      <c r="U4" s="612"/>
      <c r="V4" s="612"/>
      <c r="W4" s="612"/>
      <c r="X4" s="612"/>
      <c r="Y4" s="613"/>
    </row>
    <row r="5" spans="1:25" ht="13.5">
      <c r="A5" s="585"/>
      <c r="B5" s="585"/>
      <c r="C5" s="633"/>
      <c r="D5" s="634"/>
      <c r="E5" s="635"/>
      <c r="F5" s="620"/>
      <c r="G5" s="591"/>
      <c r="H5" s="591"/>
      <c r="I5" s="591"/>
      <c r="J5" s="591"/>
      <c r="K5" s="593"/>
      <c r="L5" s="585"/>
      <c r="M5" s="585"/>
      <c r="N5" s="585"/>
      <c r="O5" s="585"/>
      <c r="P5" s="585"/>
      <c r="Q5" s="614"/>
      <c r="R5" s="615"/>
      <c r="S5" s="615"/>
      <c r="T5" s="615"/>
      <c r="U5" s="615"/>
      <c r="V5" s="615"/>
      <c r="W5" s="615"/>
      <c r="X5" s="615"/>
      <c r="Y5" s="616"/>
    </row>
    <row r="6" spans="1:25" ht="24.75" customHeight="1">
      <c r="A6" s="586"/>
      <c r="B6" s="586"/>
      <c r="C6" s="636"/>
      <c r="D6" s="637"/>
      <c r="E6" s="638"/>
      <c r="F6" s="621"/>
      <c r="G6" s="592"/>
      <c r="H6" s="592"/>
      <c r="I6" s="592"/>
      <c r="J6" s="592"/>
      <c r="K6" s="594"/>
      <c r="L6" s="586"/>
      <c r="M6" s="586"/>
      <c r="N6" s="586"/>
      <c r="O6" s="586"/>
      <c r="P6" s="586"/>
      <c r="Q6" s="617" t="s">
        <v>119</v>
      </c>
      <c r="R6" s="618"/>
      <c r="S6" s="618"/>
      <c r="T6" s="618"/>
      <c r="U6" s="618"/>
      <c r="V6" s="618"/>
      <c r="W6" s="618"/>
      <c r="X6" s="618"/>
      <c r="Y6" s="619"/>
    </row>
    <row r="7" spans="1:14" ht="12" customHeight="1">
      <c r="A7" s="582" t="s">
        <v>113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</row>
    <row r="8" spans="1:14" ht="12" customHeight="1">
      <c r="A8" s="583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</row>
    <row r="9" spans="1:25" ht="12" customHeight="1">
      <c r="A9" s="178" t="s">
        <v>114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2" customHeight="1">
      <c r="A10" s="178" t="s">
        <v>45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1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ht="12" customHeight="1">
      <c r="A12" s="178" t="s">
        <v>61</v>
      </c>
      <c r="B12" s="178" t="s">
        <v>46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ht="12" customHeight="1">
      <c r="A13" s="178"/>
      <c r="B13" s="590" t="s">
        <v>71</v>
      </c>
      <c r="C13" s="590"/>
      <c r="D13" s="590"/>
      <c r="E13" s="590" t="s">
        <v>72</v>
      </c>
      <c r="F13" s="590"/>
      <c r="G13" s="590"/>
      <c r="H13" s="590" t="s">
        <v>73</v>
      </c>
      <c r="I13" s="590"/>
      <c r="J13" s="590"/>
      <c r="K13" s="590"/>
      <c r="L13" s="590"/>
      <c r="M13" s="5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ht="12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ht="12" customHeight="1">
      <c r="A15" s="178" t="s">
        <v>62</v>
      </c>
      <c r="B15" s="178" t="s">
        <v>47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2" customHeight="1">
      <c r="A16" s="178"/>
      <c r="B16" s="590" t="s">
        <v>74</v>
      </c>
      <c r="C16" s="590"/>
      <c r="D16" s="590"/>
      <c r="E16" s="590"/>
      <c r="F16" s="590" t="s">
        <v>77</v>
      </c>
      <c r="G16" s="590"/>
      <c r="H16" s="590"/>
      <c r="I16" s="590"/>
      <c r="J16" s="590"/>
      <c r="K16" s="590"/>
      <c r="L16" s="590"/>
      <c r="M16" s="590" t="s">
        <v>80</v>
      </c>
      <c r="N16" s="590"/>
      <c r="O16" s="590"/>
      <c r="P16" s="590"/>
      <c r="Q16" s="590"/>
      <c r="R16" s="590"/>
      <c r="S16" s="590"/>
      <c r="T16" s="590"/>
      <c r="U16" s="178"/>
      <c r="V16" s="178"/>
      <c r="W16" s="178"/>
      <c r="X16" s="178"/>
      <c r="Y16" s="178"/>
    </row>
    <row r="17" spans="1:25" ht="12" customHeight="1">
      <c r="A17" s="178"/>
      <c r="B17" s="590" t="s">
        <v>75</v>
      </c>
      <c r="C17" s="590"/>
      <c r="D17" s="590"/>
      <c r="E17" s="590"/>
      <c r="F17" s="590" t="s">
        <v>78</v>
      </c>
      <c r="G17" s="590"/>
      <c r="H17" s="590"/>
      <c r="I17" s="590"/>
      <c r="J17" s="590"/>
      <c r="K17" s="590"/>
      <c r="L17" s="590"/>
      <c r="M17" s="590" t="s">
        <v>81</v>
      </c>
      <c r="N17" s="590"/>
      <c r="O17" s="590"/>
      <c r="P17" s="590"/>
      <c r="Q17" s="590"/>
      <c r="R17" s="590"/>
      <c r="S17" s="590"/>
      <c r="T17" s="590"/>
      <c r="U17" s="178"/>
      <c r="V17" s="178"/>
      <c r="W17" s="178"/>
      <c r="X17" s="178"/>
      <c r="Y17" s="178"/>
    </row>
    <row r="18" spans="1:25" ht="12" customHeight="1">
      <c r="A18" s="178"/>
      <c r="B18" s="590" t="s">
        <v>76</v>
      </c>
      <c r="C18" s="590"/>
      <c r="D18" s="590"/>
      <c r="E18" s="590"/>
      <c r="F18" s="590" t="s">
        <v>79</v>
      </c>
      <c r="G18" s="590"/>
      <c r="H18" s="590"/>
      <c r="I18" s="590"/>
      <c r="J18" s="590"/>
      <c r="K18" s="590"/>
      <c r="L18" s="590"/>
      <c r="M18" s="178" t="s">
        <v>54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6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2" customHeight="1">
      <c r="A20" s="178" t="s">
        <v>63</v>
      </c>
      <c r="B20" s="178" t="s">
        <v>64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2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2" customHeight="1">
      <c r="A22" s="178" t="s">
        <v>65</v>
      </c>
      <c r="B22" s="178" t="str">
        <f>IF('受験スケジュール計画表・受験大学報告書&lt;Ａ票&gt;'!A3="△ ○ ◇","△○◇","河合塾")&amp;"内での合格者掲示については、別紙をご参照ください。"</f>
        <v>△○◇内での合格者掲示については、別紙をご参照ください。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2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3" ht="12" customHeight="1">
      <c r="A24" s="623" t="s">
        <v>48</v>
      </c>
      <c r="B24" s="623"/>
      <c r="C24" s="623"/>
    </row>
    <row r="25" spans="1:3" ht="12" customHeight="1">
      <c r="A25" s="624"/>
      <c r="B25" s="624"/>
      <c r="C25" s="624"/>
    </row>
    <row r="26" spans="1:25" ht="15" customHeight="1">
      <c r="A26" s="625" t="s">
        <v>57</v>
      </c>
      <c r="B26" s="639" t="s">
        <v>58</v>
      </c>
      <c r="C26" s="639"/>
      <c r="D26" s="639"/>
      <c r="E26" s="639"/>
      <c r="F26" s="639"/>
      <c r="G26" s="625" t="s">
        <v>56</v>
      </c>
      <c r="H26" s="625"/>
      <c r="I26" s="625"/>
      <c r="J26" s="625" t="s">
        <v>55</v>
      </c>
      <c r="K26" s="625"/>
      <c r="L26" s="625"/>
      <c r="M26" s="625"/>
      <c r="N26" s="625"/>
      <c r="O26" s="644" t="s">
        <v>49</v>
      </c>
      <c r="P26" s="644"/>
      <c r="Q26" s="644"/>
      <c r="R26" s="644"/>
      <c r="S26" s="644"/>
      <c r="T26" s="644"/>
      <c r="U26" s="644"/>
      <c r="V26" s="644"/>
      <c r="W26" s="641" t="s">
        <v>115</v>
      </c>
      <c r="X26" s="641" t="s">
        <v>117</v>
      </c>
      <c r="Y26" s="641" t="s">
        <v>116</v>
      </c>
    </row>
    <row r="27" spans="1:25" ht="15" customHeight="1">
      <c r="A27" s="626"/>
      <c r="B27" s="640"/>
      <c r="C27" s="640"/>
      <c r="D27" s="640"/>
      <c r="E27" s="640"/>
      <c r="F27" s="640"/>
      <c r="G27" s="626"/>
      <c r="H27" s="626"/>
      <c r="I27" s="626"/>
      <c r="J27" s="626"/>
      <c r="K27" s="626"/>
      <c r="L27" s="626"/>
      <c r="M27" s="626"/>
      <c r="N27" s="626"/>
      <c r="O27" s="643" t="s">
        <v>68</v>
      </c>
      <c r="P27" s="643"/>
      <c r="Q27" s="643"/>
      <c r="R27" s="643"/>
      <c r="S27" s="643" t="s">
        <v>69</v>
      </c>
      <c r="T27" s="643"/>
      <c r="U27" s="643" t="s">
        <v>70</v>
      </c>
      <c r="V27" s="643"/>
      <c r="W27" s="642"/>
      <c r="X27" s="642"/>
      <c r="Y27" s="642"/>
    </row>
    <row r="28" spans="1:25" ht="22.5" customHeight="1">
      <c r="A28" s="135"/>
      <c r="B28" s="627"/>
      <c r="C28" s="627"/>
      <c r="D28" s="627"/>
      <c r="E28" s="627"/>
      <c r="F28" s="627"/>
      <c r="G28" s="647"/>
      <c r="H28" s="647"/>
      <c r="I28" s="647"/>
      <c r="J28" s="629"/>
      <c r="K28" s="629"/>
      <c r="L28" s="629"/>
      <c r="M28" s="629"/>
      <c r="N28" s="629"/>
      <c r="O28" s="54"/>
      <c r="P28" s="55"/>
      <c r="Q28" s="55"/>
      <c r="R28" s="56"/>
      <c r="S28" s="54"/>
      <c r="T28" s="56"/>
      <c r="U28" s="54"/>
      <c r="V28" s="56"/>
      <c r="W28" s="67"/>
      <c r="X28" s="67"/>
      <c r="Y28" s="67"/>
    </row>
    <row r="29" spans="1:25" ht="22.5" customHeight="1">
      <c r="A29" s="52"/>
      <c r="B29" s="628"/>
      <c r="C29" s="628"/>
      <c r="D29" s="628"/>
      <c r="E29" s="628"/>
      <c r="F29" s="628"/>
      <c r="G29" s="596"/>
      <c r="H29" s="596"/>
      <c r="I29" s="596"/>
      <c r="J29" s="595"/>
      <c r="K29" s="595"/>
      <c r="L29" s="595"/>
      <c r="M29" s="595"/>
      <c r="N29" s="595"/>
      <c r="O29" s="57"/>
      <c r="P29" s="58"/>
      <c r="Q29" s="58"/>
      <c r="R29" s="59"/>
      <c r="S29" s="57"/>
      <c r="T29" s="59"/>
      <c r="U29" s="57"/>
      <c r="V29" s="59"/>
      <c r="W29" s="68"/>
      <c r="X29" s="68"/>
      <c r="Y29" s="68"/>
    </row>
    <row r="30" spans="1:25" ht="22.5" customHeight="1">
      <c r="A30" s="52"/>
      <c r="B30" s="628"/>
      <c r="C30" s="628"/>
      <c r="D30" s="628"/>
      <c r="E30" s="628"/>
      <c r="F30" s="628"/>
      <c r="G30" s="596"/>
      <c r="H30" s="596"/>
      <c r="I30" s="596"/>
      <c r="J30" s="595"/>
      <c r="K30" s="595"/>
      <c r="L30" s="595"/>
      <c r="M30" s="595"/>
      <c r="N30" s="595"/>
      <c r="O30" s="57"/>
      <c r="P30" s="58"/>
      <c r="Q30" s="58"/>
      <c r="R30" s="59"/>
      <c r="S30" s="57"/>
      <c r="T30" s="59"/>
      <c r="U30" s="57"/>
      <c r="V30" s="59"/>
      <c r="W30" s="68"/>
      <c r="X30" s="68"/>
      <c r="Y30" s="68"/>
    </row>
    <row r="31" spans="1:25" ht="22.5" customHeight="1">
      <c r="A31" s="52"/>
      <c r="B31" s="628"/>
      <c r="C31" s="628"/>
      <c r="D31" s="628"/>
      <c r="E31" s="628"/>
      <c r="F31" s="628"/>
      <c r="G31" s="596"/>
      <c r="H31" s="596"/>
      <c r="I31" s="596"/>
      <c r="J31" s="595"/>
      <c r="K31" s="595"/>
      <c r="L31" s="595"/>
      <c r="M31" s="595"/>
      <c r="N31" s="595"/>
      <c r="O31" s="57"/>
      <c r="P31" s="58"/>
      <c r="Q31" s="58"/>
      <c r="R31" s="59"/>
      <c r="S31" s="57"/>
      <c r="T31" s="59"/>
      <c r="U31" s="57"/>
      <c r="V31" s="59"/>
      <c r="W31" s="68"/>
      <c r="X31" s="68"/>
      <c r="Y31" s="68"/>
    </row>
    <row r="32" spans="1:25" ht="22.5" customHeight="1">
      <c r="A32" s="53"/>
      <c r="B32" s="645"/>
      <c r="C32" s="645"/>
      <c r="D32" s="645"/>
      <c r="E32" s="645"/>
      <c r="F32" s="645"/>
      <c r="G32" s="597"/>
      <c r="H32" s="597"/>
      <c r="I32" s="597"/>
      <c r="J32" s="622"/>
      <c r="K32" s="622"/>
      <c r="L32" s="622"/>
      <c r="M32" s="622"/>
      <c r="N32" s="622"/>
      <c r="O32" s="60"/>
      <c r="P32" s="61"/>
      <c r="Q32" s="61"/>
      <c r="R32" s="62"/>
      <c r="S32" s="60"/>
      <c r="T32" s="62"/>
      <c r="U32" s="60"/>
      <c r="V32" s="62"/>
      <c r="W32" s="69"/>
      <c r="X32" s="69"/>
      <c r="Y32" s="69"/>
    </row>
    <row r="33" ht="13.5" customHeight="1"/>
    <row r="34" spans="1:25" ht="14.25" customHeight="1">
      <c r="A34" s="623" t="s">
        <v>50</v>
      </c>
      <c r="B34" s="623"/>
      <c r="C34" s="623"/>
      <c r="D34" s="178" t="s">
        <v>51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4.25" customHeight="1">
      <c r="A35" s="624"/>
      <c r="B35" s="624"/>
      <c r="C35" s="624"/>
      <c r="D35" s="178" t="s">
        <v>52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5" customHeight="1">
      <c r="A36" s="625" t="s">
        <v>58</v>
      </c>
      <c r="B36" s="625"/>
      <c r="C36" s="625"/>
      <c r="D36" s="625"/>
      <c r="E36" s="625"/>
      <c r="F36" s="625"/>
      <c r="G36" s="625" t="s">
        <v>56</v>
      </c>
      <c r="H36" s="625"/>
      <c r="I36" s="625"/>
      <c r="J36" s="625" t="s">
        <v>118</v>
      </c>
      <c r="K36" s="625"/>
      <c r="L36" s="625"/>
      <c r="M36" s="625"/>
      <c r="N36" s="625"/>
      <c r="O36" s="644" t="s">
        <v>49</v>
      </c>
      <c r="P36" s="644"/>
      <c r="Q36" s="644"/>
      <c r="R36" s="644"/>
      <c r="S36" s="644"/>
      <c r="T36" s="644"/>
      <c r="U36" s="644"/>
      <c r="V36" s="644"/>
      <c r="W36" s="641" t="s">
        <v>115</v>
      </c>
      <c r="X36" s="641" t="s">
        <v>117</v>
      </c>
      <c r="Y36" s="641" t="s">
        <v>116</v>
      </c>
    </row>
    <row r="37" spans="1:25" ht="15" customHeight="1">
      <c r="A37" s="626"/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43" t="s">
        <v>68</v>
      </c>
      <c r="P37" s="643"/>
      <c r="Q37" s="643"/>
      <c r="R37" s="643"/>
      <c r="S37" s="643" t="s">
        <v>69</v>
      </c>
      <c r="T37" s="643"/>
      <c r="U37" s="643" t="s">
        <v>70</v>
      </c>
      <c r="V37" s="643"/>
      <c r="W37" s="642"/>
      <c r="X37" s="642"/>
      <c r="Y37" s="642"/>
    </row>
    <row r="38" spans="1:25" ht="22.5" customHeight="1">
      <c r="A38" s="629"/>
      <c r="B38" s="629"/>
      <c r="C38" s="629"/>
      <c r="D38" s="629"/>
      <c r="E38" s="629"/>
      <c r="F38" s="629"/>
      <c r="G38" s="629"/>
      <c r="H38" s="629"/>
      <c r="I38" s="629"/>
      <c r="J38" s="600"/>
      <c r="K38" s="601"/>
      <c r="L38" s="602"/>
      <c r="M38" s="603"/>
      <c r="N38" s="604"/>
      <c r="O38" s="54"/>
      <c r="P38" s="55"/>
      <c r="Q38" s="55"/>
      <c r="R38" s="56"/>
      <c r="S38" s="54"/>
      <c r="T38" s="56"/>
      <c r="U38" s="54"/>
      <c r="V38" s="56"/>
      <c r="W38" s="67"/>
      <c r="X38" s="67"/>
      <c r="Y38" s="67"/>
    </row>
    <row r="39" spans="1:25" ht="22.5" customHeight="1">
      <c r="A39" s="595"/>
      <c r="B39" s="595"/>
      <c r="C39" s="595"/>
      <c r="D39" s="595"/>
      <c r="E39" s="595"/>
      <c r="F39" s="595"/>
      <c r="G39" s="595"/>
      <c r="H39" s="595"/>
      <c r="I39" s="595"/>
      <c r="J39" s="605"/>
      <c r="K39" s="606"/>
      <c r="L39" s="607"/>
      <c r="M39" s="588"/>
      <c r="N39" s="589"/>
      <c r="O39" s="57"/>
      <c r="P39" s="58"/>
      <c r="Q39" s="58"/>
      <c r="R39" s="59"/>
      <c r="S39" s="57"/>
      <c r="T39" s="59"/>
      <c r="U39" s="57"/>
      <c r="V39" s="59"/>
      <c r="W39" s="68"/>
      <c r="X39" s="68"/>
      <c r="Y39" s="68"/>
    </row>
    <row r="40" spans="1:25" ht="22.5" customHeight="1">
      <c r="A40" s="595"/>
      <c r="B40" s="595"/>
      <c r="C40" s="595"/>
      <c r="D40" s="595"/>
      <c r="E40" s="595"/>
      <c r="F40" s="595"/>
      <c r="G40" s="595"/>
      <c r="H40" s="595"/>
      <c r="I40" s="595"/>
      <c r="J40" s="605"/>
      <c r="K40" s="606"/>
      <c r="L40" s="607"/>
      <c r="M40" s="588"/>
      <c r="N40" s="589"/>
      <c r="O40" s="57"/>
      <c r="P40" s="58"/>
      <c r="Q40" s="58"/>
      <c r="R40" s="59"/>
      <c r="S40" s="57"/>
      <c r="T40" s="59"/>
      <c r="U40" s="57"/>
      <c r="V40" s="59"/>
      <c r="W40" s="68"/>
      <c r="X40" s="68"/>
      <c r="Y40" s="68"/>
    </row>
    <row r="41" spans="1:25" ht="22.5" customHeight="1">
      <c r="A41" s="595"/>
      <c r="B41" s="595"/>
      <c r="C41" s="595"/>
      <c r="D41" s="595"/>
      <c r="E41" s="595"/>
      <c r="F41" s="595"/>
      <c r="G41" s="595"/>
      <c r="H41" s="595"/>
      <c r="I41" s="595"/>
      <c r="J41" s="605"/>
      <c r="K41" s="606"/>
      <c r="L41" s="607"/>
      <c r="M41" s="588"/>
      <c r="N41" s="589"/>
      <c r="O41" s="57"/>
      <c r="P41" s="58"/>
      <c r="Q41" s="58"/>
      <c r="R41" s="59"/>
      <c r="S41" s="57"/>
      <c r="T41" s="59"/>
      <c r="U41" s="57"/>
      <c r="V41" s="59"/>
      <c r="W41" s="68"/>
      <c r="X41" s="68"/>
      <c r="Y41" s="68"/>
    </row>
    <row r="42" spans="1:25" ht="22.5" customHeight="1">
      <c r="A42" s="595"/>
      <c r="B42" s="595"/>
      <c r="C42" s="595"/>
      <c r="D42" s="595"/>
      <c r="E42" s="595"/>
      <c r="F42" s="595"/>
      <c r="G42" s="595"/>
      <c r="H42" s="595"/>
      <c r="I42" s="595"/>
      <c r="J42" s="605"/>
      <c r="K42" s="606"/>
      <c r="L42" s="607"/>
      <c r="M42" s="588"/>
      <c r="N42" s="589"/>
      <c r="O42" s="57"/>
      <c r="P42" s="58"/>
      <c r="Q42" s="58"/>
      <c r="R42" s="59"/>
      <c r="S42" s="57"/>
      <c r="T42" s="59"/>
      <c r="U42" s="57"/>
      <c r="V42" s="59"/>
      <c r="W42" s="68"/>
      <c r="X42" s="68"/>
      <c r="Y42" s="68"/>
    </row>
    <row r="43" spans="1:25" ht="22.5" customHeight="1">
      <c r="A43" s="595"/>
      <c r="B43" s="595"/>
      <c r="C43" s="595"/>
      <c r="D43" s="595"/>
      <c r="E43" s="595"/>
      <c r="F43" s="595"/>
      <c r="G43" s="595"/>
      <c r="H43" s="595"/>
      <c r="I43" s="595"/>
      <c r="J43" s="605"/>
      <c r="K43" s="606"/>
      <c r="L43" s="607"/>
      <c r="M43" s="588"/>
      <c r="N43" s="589"/>
      <c r="O43" s="57"/>
      <c r="P43" s="58"/>
      <c r="Q43" s="58"/>
      <c r="R43" s="59"/>
      <c r="S43" s="57"/>
      <c r="T43" s="59"/>
      <c r="U43" s="57"/>
      <c r="V43" s="59"/>
      <c r="W43" s="68"/>
      <c r="X43" s="68"/>
      <c r="Y43" s="68"/>
    </row>
    <row r="44" spans="1:25" ht="22.5" customHeight="1">
      <c r="A44" s="595"/>
      <c r="B44" s="595"/>
      <c r="C44" s="595"/>
      <c r="D44" s="595"/>
      <c r="E44" s="595"/>
      <c r="F44" s="595"/>
      <c r="G44" s="595"/>
      <c r="H44" s="595"/>
      <c r="I44" s="595"/>
      <c r="J44" s="605"/>
      <c r="K44" s="606"/>
      <c r="L44" s="607"/>
      <c r="M44" s="588"/>
      <c r="N44" s="589"/>
      <c r="O44" s="57"/>
      <c r="P44" s="58"/>
      <c r="Q44" s="58"/>
      <c r="R44" s="59"/>
      <c r="S44" s="57"/>
      <c r="T44" s="59"/>
      <c r="U44" s="57"/>
      <c r="V44" s="59"/>
      <c r="W44" s="68"/>
      <c r="X44" s="68"/>
      <c r="Y44" s="68"/>
    </row>
    <row r="45" spans="1:25" ht="22.5" customHeight="1">
      <c r="A45" s="595"/>
      <c r="B45" s="595"/>
      <c r="C45" s="595"/>
      <c r="D45" s="595"/>
      <c r="E45" s="595"/>
      <c r="F45" s="595"/>
      <c r="G45" s="630"/>
      <c r="H45" s="631"/>
      <c r="I45" s="632"/>
      <c r="J45" s="605"/>
      <c r="K45" s="606"/>
      <c r="L45" s="607"/>
      <c r="M45" s="588"/>
      <c r="N45" s="589"/>
      <c r="O45" s="57"/>
      <c r="P45" s="58"/>
      <c r="Q45" s="58"/>
      <c r="R45" s="59"/>
      <c r="S45" s="57"/>
      <c r="T45" s="59"/>
      <c r="U45" s="57"/>
      <c r="V45" s="59"/>
      <c r="W45" s="68"/>
      <c r="X45" s="68"/>
      <c r="Y45" s="68"/>
    </row>
    <row r="46" spans="1:25" ht="22.5" customHeight="1">
      <c r="A46" s="595"/>
      <c r="B46" s="595"/>
      <c r="C46" s="595"/>
      <c r="D46" s="595"/>
      <c r="E46" s="595"/>
      <c r="F46" s="595"/>
      <c r="G46" s="595"/>
      <c r="H46" s="595"/>
      <c r="I46" s="595"/>
      <c r="J46" s="605"/>
      <c r="K46" s="606"/>
      <c r="L46" s="607"/>
      <c r="M46" s="588"/>
      <c r="N46" s="589"/>
      <c r="O46" s="57"/>
      <c r="P46" s="58"/>
      <c r="Q46" s="58"/>
      <c r="R46" s="59"/>
      <c r="S46" s="57"/>
      <c r="T46" s="59"/>
      <c r="U46" s="57"/>
      <c r="V46" s="59"/>
      <c r="W46" s="68"/>
      <c r="X46" s="68"/>
      <c r="Y46" s="68"/>
    </row>
    <row r="47" spans="1:25" ht="22.5" customHeight="1">
      <c r="A47" s="595"/>
      <c r="B47" s="595"/>
      <c r="C47" s="595"/>
      <c r="D47" s="595"/>
      <c r="E47" s="595"/>
      <c r="F47" s="595"/>
      <c r="G47" s="595"/>
      <c r="H47" s="595"/>
      <c r="I47" s="595"/>
      <c r="J47" s="605"/>
      <c r="K47" s="606"/>
      <c r="L47" s="607"/>
      <c r="M47" s="588"/>
      <c r="N47" s="589"/>
      <c r="O47" s="57"/>
      <c r="P47" s="58"/>
      <c r="Q47" s="58"/>
      <c r="R47" s="59"/>
      <c r="S47" s="57"/>
      <c r="T47" s="59"/>
      <c r="U47" s="57"/>
      <c r="V47" s="59"/>
      <c r="W47" s="68"/>
      <c r="X47" s="68"/>
      <c r="Y47" s="68"/>
    </row>
    <row r="48" spans="1:25" ht="22.5" customHeight="1">
      <c r="A48" s="595"/>
      <c r="B48" s="595"/>
      <c r="C48" s="595"/>
      <c r="D48" s="595"/>
      <c r="E48" s="595"/>
      <c r="F48" s="595"/>
      <c r="G48" s="630"/>
      <c r="H48" s="631"/>
      <c r="I48" s="632"/>
      <c r="J48" s="605"/>
      <c r="K48" s="606"/>
      <c r="L48" s="607"/>
      <c r="M48" s="588"/>
      <c r="N48" s="589"/>
      <c r="O48" s="57"/>
      <c r="P48" s="58"/>
      <c r="Q48" s="58"/>
      <c r="R48" s="59"/>
      <c r="S48" s="57"/>
      <c r="T48" s="59"/>
      <c r="U48" s="57"/>
      <c r="V48" s="59"/>
      <c r="W48" s="68"/>
      <c r="X48" s="68"/>
      <c r="Y48" s="68"/>
    </row>
    <row r="49" spans="1:25" ht="22.5" customHeight="1">
      <c r="A49" s="595"/>
      <c r="B49" s="595"/>
      <c r="C49" s="595"/>
      <c r="D49" s="595"/>
      <c r="E49" s="595"/>
      <c r="F49" s="595"/>
      <c r="G49" s="595"/>
      <c r="H49" s="595"/>
      <c r="I49" s="595"/>
      <c r="J49" s="605"/>
      <c r="K49" s="606"/>
      <c r="L49" s="607"/>
      <c r="M49" s="588"/>
      <c r="N49" s="589"/>
      <c r="O49" s="57"/>
      <c r="P49" s="58"/>
      <c r="Q49" s="58"/>
      <c r="R49" s="59"/>
      <c r="S49" s="57"/>
      <c r="T49" s="59"/>
      <c r="U49" s="57"/>
      <c r="V49" s="59"/>
      <c r="W49" s="68"/>
      <c r="X49" s="68"/>
      <c r="Y49" s="68"/>
    </row>
    <row r="50" spans="1:25" ht="22.5" customHeight="1">
      <c r="A50" s="622"/>
      <c r="B50" s="622"/>
      <c r="C50" s="622"/>
      <c r="D50" s="622"/>
      <c r="E50" s="622"/>
      <c r="F50" s="622"/>
      <c r="G50" s="622"/>
      <c r="H50" s="622"/>
      <c r="I50" s="622"/>
      <c r="J50" s="608"/>
      <c r="K50" s="609"/>
      <c r="L50" s="610"/>
      <c r="M50" s="598"/>
      <c r="N50" s="599"/>
      <c r="O50" s="60"/>
      <c r="P50" s="61"/>
      <c r="Q50" s="61"/>
      <c r="R50" s="62"/>
      <c r="S50" s="60"/>
      <c r="T50" s="62"/>
      <c r="U50" s="60"/>
      <c r="V50" s="62"/>
      <c r="W50" s="69"/>
      <c r="X50" s="69"/>
      <c r="Y50" s="69"/>
    </row>
    <row r="51" ht="15" customHeight="1"/>
    <row r="52" spans="1:16" ht="15" customHeight="1">
      <c r="A52" s="51" t="s">
        <v>53</v>
      </c>
      <c r="P52" s="51" t="s">
        <v>66</v>
      </c>
    </row>
  </sheetData>
  <sheetProtection/>
  <mergeCells count="118">
    <mergeCell ref="M48:N48"/>
    <mergeCell ref="J43:L43"/>
    <mergeCell ref="M43:N43"/>
    <mergeCell ref="A45:F45"/>
    <mergeCell ref="G45:I45"/>
    <mergeCell ref="J45:L45"/>
    <mergeCell ref="M45:N45"/>
    <mergeCell ref="M49:N49"/>
    <mergeCell ref="H2:R2"/>
    <mergeCell ref="J41:L41"/>
    <mergeCell ref="M41:N41"/>
    <mergeCell ref="G28:I28"/>
    <mergeCell ref="J28:N28"/>
    <mergeCell ref="J26:N27"/>
    <mergeCell ref="O27:R27"/>
    <mergeCell ref="J40:L40"/>
    <mergeCell ref="J48:L48"/>
    <mergeCell ref="X26:X27"/>
    <mergeCell ref="J30:N30"/>
    <mergeCell ref="W26:W27"/>
    <mergeCell ref="F17:L17"/>
    <mergeCell ref="F18:L18"/>
    <mergeCell ref="G26:I27"/>
    <mergeCell ref="B29:F29"/>
    <mergeCell ref="G29:I29"/>
    <mergeCell ref="O26:V26"/>
    <mergeCell ref="B17:E17"/>
    <mergeCell ref="B18:E18"/>
    <mergeCell ref="Y26:Y27"/>
    <mergeCell ref="U27:V27"/>
    <mergeCell ref="J29:N29"/>
    <mergeCell ref="O36:V36"/>
    <mergeCell ref="W36:W37"/>
    <mergeCell ref="Y36:Y37"/>
    <mergeCell ref="O37:R37"/>
    <mergeCell ref="S37:T37"/>
    <mergeCell ref="U37:V37"/>
    <mergeCell ref="S27:T27"/>
    <mergeCell ref="X36:X37"/>
    <mergeCell ref="G36:I37"/>
    <mergeCell ref="G39:I39"/>
    <mergeCell ref="J36:N37"/>
    <mergeCell ref="G49:I49"/>
    <mergeCell ref="M46:N46"/>
    <mergeCell ref="C5:E6"/>
    <mergeCell ref="A43:F43"/>
    <mergeCell ref="J44:L44"/>
    <mergeCell ref="J46:L46"/>
    <mergeCell ref="B16:E16"/>
    <mergeCell ref="G40:I40"/>
    <mergeCell ref="A41:F41"/>
    <mergeCell ref="B26:F27"/>
    <mergeCell ref="G50:I50"/>
    <mergeCell ref="G38:I38"/>
    <mergeCell ref="A47:F47"/>
    <mergeCell ref="G47:I47"/>
    <mergeCell ref="A40:F40"/>
    <mergeCell ref="A38:F38"/>
    <mergeCell ref="A50:F50"/>
    <mergeCell ref="A48:F48"/>
    <mergeCell ref="G48:I48"/>
    <mergeCell ref="A39:F39"/>
    <mergeCell ref="A46:F46"/>
    <mergeCell ref="G46:I46"/>
    <mergeCell ref="A24:C25"/>
    <mergeCell ref="A49:F49"/>
    <mergeCell ref="A26:A27"/>
    <mergeCell ref="A42:F42"/>
    <mergeCell ref="A36:F37"/>
    <mergeCell ref="A34:C35"/>
    <mergeCell ref="B28:F28"/>
    <mergeCell ref="B30:F30"/>
    <mergeCell ref="A44:F44"/>
    <mergeCell ref="M16:T16"/>
    <mergeCell ref="M17:T17"/>
    <mergeCell ref="M39:N39"/>
    <mergeCell ref="M44:N44"/>
    <mergeCell ref="J31:N31"/>
    <mergeCell ref="G41:I41"/>
    <mergeCell ref="J32:N32"/>
    <mergeCell ref="B31:F31"/>
    <mergeCell ref="B32:F32"/>
    <mergeCell ref="Q4:Y5"/>
    <mergeCell ref="Q6:Y6"/>
    <mergeCell ref="F5:F6"/>
    <mergeCell ref="H5:H6"/>
    <mergeCell ref="F4:K4"/>
    <mergeCell ref="G5:G6"/>
    <mergeCell ref="L4:P4"/>
    <mergeCell ref="M50:N50"/>
    <mergeCell ref="J38:L38"/>
    <mergeCell ref="M38:N38"/>
    <mergeCell ref="J47:L47"/>
    <mergeCell ref="M47:N47"/>
    <mergeCell ref="J50:L50"/>
    <mergeCell ref="J42:L42"/>
    <mergeCell ref="M42:N42"/>
    <mergeCell ref="J39:L39"/>
    <mergeCell ref="J49:L49"/>
    <mergeCell ref="G44:I44"/>
    <mergeCell ref="G31:I31"/>
    <mergeCell ref="G43:I43"/>
    <mergeCell ref="G32:I32"/>
    <mergeCell ref="G42:I42"/>
    <mergeCell ref="M40:N40"/>
    <mergeCell ref="B13:D13"/>
    <mergeCell ref="E13:G13"/>
    <mergeCell ref="L5:P6"/>
    <mergeCell ref="I5:I6"/>
    <mergeCell ref="J5:J6"/>
    <mergeCell ref="K5:K6"/>
    <mergeCell ref="F16:L16"/>
    <mergeCell ref="H13:M13"/>
    <mergeCell ref="G30:I30"/>
    <mergeCell ref="A7:N8"/>
    <mergeCell ref="A4:B4"/>
    <mergeCell ref="A5:B6"/>
    <mergeCell ref="C4:E4"/>
  </mergeCells>
  <printOptions/>
  <pageMargins left="0.4724409448818898" right="0.15748031496062992" top="0.2755905511811024" bottom="0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ALARA-JER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2012-11-14T23:22:27Z</cp:lastPrinted>
  <dcterms:created xsi:type="dcterms:W3CDTF">2006-11-11T02:23:18Z</dcterms:created>
  <dcterms:modified xsi:type="dcterms:W3CDTF">2012-11-21T00:25:58Z</dcterms:modified>
  <cp:category/>
  <cp:version/>
  <cp:contentType/>
  <cp:contentStatus/>
</cp:coreProperties>
</file>